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ENIORI" sheetId="1" r:id="rId1"/>
    <sheet name="Centralizator" sheetId="3" r:id="rId2"/>
    <sheet name="Rezerv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1" l="1"/>
  <c r="H178" i="1"/>
  <c r="H180" i="1"/>
  <c r="H181" i="1"/>
  <c r="H174" i="1" l="1"/>
  <c r="H171" i="1"/>
  <c r="H172" i="1"/>
  <c r="H173" i="1"/>
  <c r="H165" i="1"/>
  <c r="H163" i="1"/>
  <c r="H164" i="1"/>
  <c r="H167" i="1"/>
  <c r="H166" i="1"/>
  <c r="H159" i="1"/>
  <c r="H158" i="1"/>
  <c r="H157" i="1"/>
  <c r="H153" i="1" l="1"/>
  <c r="H152" i="1"/>
  <c r="H151" i="1"/>
  <c r="H144" i="1" l="1"/>
  <c r="H146" i="1"/>
  <c r="H143" i="1"/>
  <c r="H145" i="1"/>
  <c r="H147" i="1"/>
  <c r="H129" i="1" l="1"/>
  <c r="H127" i="1"/>
  <c r="H138" i="1"/>
  <c r="H135" i="1"/>
  <c r="H133" i="1"/>
  <c r="H137" i="1"/>
  <c r="H134" i="1"/>
  <c r="H136" i="1"/>
  <c r="H128" i="1"/>
  <c r="H122" i="1"/>
  <c r="H123" i="1"/>
  <c r="H121" i="1"/>
  <c r="H117" i="1" l="1"/>
  <c r="H113" i="1"/>
  <c r="H115" i="1"/>
  <c r="H114" i="1"/>
  <c r="H111" i="1"/>
  <c r="H116" i="1"/>
  <c r="H110" i="1"/>
  <c r="H112" i="1"/>
  <c r="H99" i="1"/>
  <c r="H104" i="1"/>
  <c r="H106" i="1"/>
  <c r="H101" i="1"/>
  <c r="H100" i="1"/>
  <c r="H98" i="1"/>
  <c r="H103" i="1"/>
  <c r="H105" i="1"/>
  <c r="H102" i="1"/>
  <c r="H91" i="1" l="1"/>
  <c r="H89" i="1"/>
  <c r="H87" i="1"/>
  <c r="H90" i="1"/>
  <c r="H88" i="1"/>
  <c r="H82" i="1"/>
  <c r="H79" i="1"/>
  <c r="H78" i="1"/>
  <c r="H81" i="1"/>
  <c r="H80" i="1"/>
  <c r="H83" i="1"/>
  <c r="H72" i="1"/>
  <c r="H73" i="1"/>
  <c r="H70" i="1"/>
  <c r="H74" i="1"/>
  <c r="H71" i="1"/>
  <c r="H66" i="1"/>
  <c r="H62" i="1"/>
  <c r="H63" i="1"/>
  <c r="H64" i="1"/>
  <c r="H65" i="1"/>
  <c r="H54" i="1"/>
  <c r="H55" i="1"/>
  <c r="H53" i="1"/>
  <c r="H49" i="1" l="1"/>
  <c r="H48" i="1"/>
  <c r="H47" i="1"/>
  <c r="H42" i="1"/>
  <c r="H41" i="1"/>
  <c r="H43" i="1"/>
  <c r="H40" i="1"/>
  <c r="H32" i="1"/>
  <c r="H34" i="1"/>
  <c r="H36" i="1"/>
  <c r="H35" i="1"/>
  <c r="H33" i="1"/>
  <c r="H25" i="1"/>
  <c r="H24" i="1"/>
  <c r="H28" i="1"/>
  <c r="H27" i="1"/>
  <c r="H26" i="1"/>
  <c r="H18" i="1"/>
  <c r="H20" i="1"/>
  <c r="H16" i="1"/>
  <c r="H19" i="1"/>
  <c r="H17" i="1"/>
  <c r="H12" i="1" l="1"/>
  <c r="H11" i="1"/>
  <c r="H10" i="1"/>
  <c r="Y23" i="3" l="1"/>
  <c r="Z25" i="3" l="1"/>
  <c r="Y10" i="3"/>
  <c r="D23" i="3" l="1"/>
  <c r="E23" i="3"/>
  <c r="E24" i="3" s="1"/>
  <c r="F23" i="3"/>
  <c r="G23" i="3"/>
  <c r="H23" i="3"/>
  <c r="I23" i="3"/>
  <c r="J23" i="3"/>
  <c r="K23" i="3"/>
  <c r="L23" i="3"/>
  <c r="M23" i="3"/>
  <c r="M24" i="3" s="1"/>
  <c r="N23" i="3"/>
  <c r="O23" i="3"/>
  <c r="P23" i="3"/>
  <c r="Q23" i="3"/>
  <c r="R23" i="3"/>
  <c r="S23" i="3"/>
  <c r="T23" i="3"/>
  <c r="U23" i="3"/>
  <c r="V23" i="3"/>
  <c r="W23" i="3"/>
  <c r="X23" i="3"/>
  <c r="C23" i="3"/>
  <c r="Y15" i="3"/>
  <c r="X24" i="3" l="1"/>
  <c r="V24" i="3"/>
  <c r="T24" i="3"/>
  <c r="R24" i="3"/>
  <c r="Q24" i="3"/>
  <c r="O24" i="3"/>
  <c r="N24" i="3"/>
  <c r="J24" i="3"/>
  <c r="I24" i="3"/>
  <c r="H24" i="3"/>
  <c r="G24" i="3"/>
  <c r="F24" i="3"/>
  <c r="C24" i="3"/>
  <c r="Y16" i="3" l="1"/>
  <c r="Y11" i="3"/>
  <c r="Y9" i="3"/>
  <c r="Y20" i="3"/>
  <c r="Y5" i="3"/>
  <c r="Y13" i="3"/>
  <c r="Y8" i="3"/>
  <c r="Y17" i="3"/>
  <c r="Y19" i="3"/>
  <c r="Y6" i="3"/>
  <c r="Y21" i="3"/>
  <c r="Y22" i="3"/>
  <c r="Y12" i="3"/>
  <c r="Y14" i="3"/>
  <c r="Y18" i="3"/>
  <c r="Y7" i="3"/>
  <c r="D24" i="3"/>
  <c r="L24" i="3"/>
  <c r="Y24" i="3" l="1"/>
</calcChain>
</file>

<file path=xl/sharedStrings.xml><?xml version="1.0" encoding="utf-8"?>
<sst xmlns="http://schemas.openxmlformats.org/spreadsheetml/2006/main" count="530" uniqueCount="224">
  <si>
    <t>FEDERATIA ROMANA DE CANOTAJ</t>
  </si>
  <si>
    <t xml:space="preserve"> Nume si prenume</t>
  </si>
  <si>
    <t xml:space="preserve">  Clubul</t>
  </si>
  <si>
    <t xml:space="preserve">GRUPA A </t>
  </si>
  <si>
    <t>GRUPA B</t>
  </si>
  <si>
    <t>2- MS</t>
  </si>
  <si>
    <t>1X MS</t>
  </si>
  <si>
    <t>4- MS</t>
  </si>
  <si>
    <t>4+ MS</t>
  </si>
  <si>
    <t>2- MS CU</t>
  </si>
  <si>
    <t>1X FS CU</t>
  </si>
  <si>
    <t>1X FS</t>
  </si>
  <si>
    <t>2- MT</t>
  </si>
  <si>
    <t>1X FT</t>
  </si>
  <si>
    <t>2- FS</t>
  </si>
  <si>
    <t>2X MS</t>
  </si>
  <si>
    <t>4X FS</t>
  </si>
  <si>
    <t>2+ MS</t>
  </si>
  <si>
    <t>2X FS</t>
  </si>
  <si>
    <t>1X MS CU</t>
  </si>
  <si>
    <t>4X MS</t>
  </si>
  <si>
    <t>8+ MS</t>
  </si>
  <si>
    <t>2X FS CU</t>
  </si>
  <si>
    <t xml:space="preserve">1X MT </t>
  </si>
  <si>
    <t>2- FT</t>
  </si>
  <si>
    <t>2X MS CU</t>
  </si>
  <si>
    <t>CS Muresul Tg. Mures</t>
  </si>
  <si>
    <t>Ungureanu Ancuta Adelina</t>
  </si>
  <si>
    <t>Oltean Adrian Constantin, Natea Vasile Daniel</t>
  </si>
  <si>
    <t>Milasan Maria, Ditu Antonya Karla</t>
  </si>
  <si>
    <t>Sara Andrei Rares, Gheorghita Cosmin Georgian</t>
  </si>
  <si>
    <t>CS Stiinta Constanta</t>
  </si>
  <si>
    <t>CLUB</t>
  </si>
  <si>
    <t>NUME</t>
  </si>
  <si>
    <t>PROBA</t>
  </si>
  <si>
    <t>Vrabie Alexandru Cristian</t>
  </si>
  <si>
    <t>Gheorghita Cosmin Georgian</t>
  </si>
  <si>
    <t>Sara Andrei Rares</t>
  </si>
  <si>
    <t>Dumitru Mariana Laura, Mocanu Elena Silvia, Ruscuta Alexandra Georgiana, Robitu Elena Maria</t>
  </si>
  <si>
    <t>Raiu Elvis Ionut</t>
  </si>
  <si>
    <t>CSS Calarasi</t>
  </si>
  <si>
    <t>Vilceanu Estera Costina Beatrice, Serban Andreea Ioana, Mihai Felicia Maria, Surupaceanu Adriana</t>
  </si>
  <si>
    <t>CS Olimpia Bucuresti</t>
  </si>
  <si>
    <t>Chiriac Florin Marian</t>
  </si>
  <si>
    <t>Anghel Marius Ioan, Bucur Dumitru Valentin</t>
  </si>
  <si>
    <t>Stanescu Ariana Elena Anemona, Boldea Iuliana-Isabela, Nedelcu Iulia-Valentina, Dinulescu Daria-Ioana</t>
  </si>
  <si>
    <t>CSM Drobeta Turnu-Severin</t>
  </si>
  <si>
    <t>Lungu Marius Gabriel</t>
  </si>
  <si>
    <t>CSS Unirea Iasi</t>
  </si>
  <si>
    <t>4- FS</t>
  </si>
  <si>
    <t>Lungu Manuela Gabriela</t>
  </si>
  <si>
    <t>Tincu Ana Maria</t>
  </si>
  <si>
    <t>CSM Calarasi</t>
  </si>
  <si>
    <t>Sandu Stefan Cristian, Stoica Dumitru Antonio</t>
  </si>
  <si>
    <t>Vladoiu Andreea Simona</t>
  </si>
  <si>
    <t>CS Ceahlaul P. Neamt</t>
  </si>
  <si>
    <t>Pal Laura Mirela</t>
  </si>
  <si>
    <t xml:space="preserve">Vultur Gabriel, Paval Constantin </t>
  </si>
  <si>
    <t>ACS Nada Florilor Falticeni</t>
  </si>
  <si>
    <t>Vultur Gabriel, Paval Constantin Iulian</t>
  </si>
  <si>
    <t>Adamovici Sebastian</t>
  </si>
  <si>
    <t>Lungu Alexandru, Enica Sebastian Andrei</t>
  </si>
  <si>
    <t>LPS Nicolae Rotarut Cta.</t>
  </si>
  <si>
    <t>Mocanu Gabriel Marian</t>
  </si>
  <si>
    <t>LPS Nicolae Rotaru Cta</t>
  </si>
  <si>
    <t>Acsinte Cristian Stefan, Mocanu Gabriel Marian</t>
  </si>
  <si>
    <t>LPS Nicolae Rotaru Cta.</t>
  </si>
  <si>
    <t>Sauleanu Manuel Constantin, Manolache Marius</t>
  </si>
  <si>
    <t>Enica Sebastian Andrei</t>
  </si>
  <si>
    <t>2-MT</t>
  </si>
  <si>
    <t>Ciobica Dumitru Alexandru, Iacob Georgel Viorel</t>
  </si>
  <si>
    <t>CSM Suceava</t>
  </si>
  <si>
    <t>Bucataru Flavius Alexandru</t>
  </si>
  <si>
    <t>2-MS</t>
  </si>
  <si>
    <t>Calistru Remus Marinica</t>
  </si>
  <si>
    <t>Halmagian David-Catalin, Danciu Alexandru Laurentiu</t>
  </si>
  <si>
    <t xml:space="preserve">CSM Timisoara </t>
  </si>
  <si>
    <t>CSM Timisoara</t>
  </si>
  <si>
    <t>Orosz Iasmina Adelina, Bognari Florentina, Popovici Adela Corina, Mocan Dyana</t>
  </si>
  <si>
    <t>Iorgovan Andreea Fabiola</t>
  </si>
  <si>
    <t>4XFS</t>
  </si>
  <si>
    <t>Balosin David George</t>
  </si>
  <si>
    <t>4+MS</t>
  </si>
  <si>
    <t>Petroman Larisa Nadina, Lera Andreea Florentina</t>
  </si>
  <si>
    <t>CSM Bucuresti</t>
  </si>
  <si>
    <t>Nestian Iulian, Nichitean Denis Robert, Lungu Andrei, Hirgau Constantin-Cristi</t>
  </si>
  <si>
    <t>Popa Andreea, Rusu Vasilica-Alexandra</t>
  </si>
  <si>
    <t xml:space="preserve">Crasovan Alexandru, Tutuian Bogdan, ©Andrici Denis Florin </t>
  </si>
  <si>
    <t>CSU Politehnica Timisoara</t>
  </si>
  <si>
    <t>Andrici Denis Florian, Kovacs Ferencz-Albert</t>
  </si>
  <si>
    <t>Penta Casian-Dacian</t>
  </si>
  <si>
    <t>2XMSCU</t>
  </si>
  <si>
    <t>CSA Steaua Bucuresti</t>
  </si>
  <si>
    <t>Rusu Maria Magdalena, Juncanariu Gianina Dumitrita</t>
  </si>
  <si>
    <t>Mihai Elena Iuliana</t>
  </si>
  <si>
    <t>Pascariu Simona</t>
  </si>
  <si>
    <t>Radis Simona Gianina</t>
  </si>
  <si>
    <t>Curuzan Corneli Ciprian Robert</t>
  </si>
  <si>
    <t>Heghes Madalina, Dinulescu Raluca Giorgiana</t>
  </si>
  <si>
    <t>Cazacu Petru Ovidiu, Cornea Sebastian Andrei, ©Turcanu Alice Elena</t>
  </si>
  <si>
    <t>Cazacu Gabriel Ionut</t>
  </si>
  <si>
    <t>Maftei Tabita</t>
  </si>
  <si>
    <t>Cazacu Petru Ovidiu</t>
  </si>
  <si>
    <t>Cirstea Sebastian Constantin</t>
  </si>
  <si>
    <t>Horodisteanu Bogdan Florin, Simion Dorin</t>
  </si>
  <si>
    <t>CSS Orsova</t>
  </si>
  <si>
    <t>Mandrila Andrei, Carpea Cosmin Gheorghe, Morar Gheorghe Petrisor, Scripcaru Gheorghe Daniel</t>
  </si>
  <si>
    <t>Hison Ciprian Simeon, Merila Toader Iulian, Morar Gheorghe Petrisor, Neamtu Claudiu</t>
  </si>
  <si>
    <t>M cu</t>
  </si>
  <si>
    <t>F cu</t>
  </si>
  <si>
    <t>T M</t>
  </si>
  <si>
    <t>T F</t>
  </si>
  <si>
    <r>
      <t xml:space="preserve">      </t>
    </r>
    <r>
      <rPr>
        <b/>
        <sz val="10"/>
        <rFont val="Arial"/>
        <family val="2"/>
      </rPr>
      <t xml:space="preserve">   CLUBURI</t>
    </r>
  </si>
  <si>
    <t>TOTAL</t>
  </si>
  <si>
    <t>DELEGATI</t>
  </si>
  <si>
    <t>1x</t>
  </si>
  <si>
    <t>2x</t>
  </si>
  <si>
    <t>4x</t>
  </si>
  <si>
    <t>2-</t>
  </si>
  <si>
    <t>2+</t>
  </si>
  <si>
    <t>4-</t>
  </si>
  <si>
    <t>4+</t>
  </si>
  <si>
    <t>8+</t>
  </si>
  <si>
    <t>CSM Drobeta Turnu Severin</t>
  </si>
  <si>
    <t>MASCULIN</t>
  </si>
  <si>
    <t>FEMININ</t>
  </si>
  <si>
    <t>CS Dinamo Bucuresti</t>
  </si>
  <si>
    <t>Mihai Elena Iuliana, Pascariu Simona</t>
  </si>
  <si>
    <t>Catruna George, Cireasa Marian, Matinca Alexandru Ciprian, Radu Constantin, ©Munteanu Adrian Petre</t>
  </si>
  <si>
    <t>Baitoc Bogdan Sabin, Banciu Eugen Cristian, Dedu Gheorghe Robert, Chelaru Nicu Iulian</t>
  </si>
  <si>
    <t xml:space="preserve">Aicoboae Vlad Dragos, Bejan Sergiu Vasile, Cozmiuc Marius Vasile, Macovei Alexandru Cosmin </t>
  </si>
  <si>
    <t>Chiruta Mihai</t>
  </si>
  <si>
    <t>Matei Sorin Ionut, Pericleanu Daniel, Banciu Eugen Cristian, Cireasa Marian</t>
  </si>
  <si>
    <t>Bocea Nicusor Vladut</t>
  </si>
  <si>
    <t>Bodnar Nicoleta Ancuta, Bejinariu Viviana</t>
  </si>
  <si>
    <t>Tataru Georgiana Simona</t>
  </si>
  <si>
    <t>Bodnar Nicoleta Ancuta</t>
  </si>
  <si>
    <t>Vasile Georgiana</t>
  </si>
  <si>
    <t>Nemciuc Cosmin Andrei, Gheatau Daniel Gheorghe</t>
  </si>
  <si>
    <t xml:space="preserve">      TOTAL Echipaje</t>
  </si>
  <si>
    <t>NR</t>
  </si>
  <si>
    <t>Rezerve = 11</t>
  </si>
  <si>
    <t>Azoitei Amalia Valentina, Stoica Georgelia Gabriela, Filote Andra Elena, Dram Mihaela Cosmina</t>
  </si>
  <si>
    <t>CSM Iasi</t>
  </si>
  <si>
    <t>Florea Lucian Andrei, Ginju Sebastian Florin</t>
  </si>
  <si>
    <t>Cires Cosmin Andrei</t>
  </si>
  <si>
    <t>Trofin Alin Daniel</t>
  </si>
  <si>
    <t>CSM iasi</t>
  </si>
  <si>
    <t>Hritcu Loredana</t>
  </si>
  <si>
    <t>Penta Casian Dacian, Kovacz Ferencz-Albert</t>
  </si>
  <si>
    <t xml:space="preserve">  TOTAL Sportivi Concurenti</t>
  </si>
  <si>
    <t xml:space="preserve">Bouhar Denis George, Buga Cosmin, Iliut Alexandru, Ceistof-Ancuta Gabriel, Timis Sebastian, Merila Toader Iulian, Hison Ciprian Simeon, Neamtu Claudiu, ©Enasescu Petre Florin </t>
  </si>
  <si>
    <t>Tataru Georgiana, Constantin Lorena Adriana, Pop Alina Elena Ligia, Morosan Madalina Ioana</t>
  </si>
  <si>
    <t>Cires Patricia Andreea, Tincu Cornelia Dumitrita, Morosanu Andrada Maria, Raileanu Cristina Alexandra</t>
  </si>
  <si>
    <t xml:space="preserve">Casu Madalina Gabriela, Druga Cristina Florentina, Ailincai Adriana, Timoc Iuliana, </t>
  </si>
  <si>
    <t>Udrescu Vasile Laurentiu, Balosin David George, Halmagian David Catalin, Danciu Laurentiu, ©Vulpe Nicolae</t>
  </si>
  <si>
    <t>Stoian Nicolae Razvan, Vrabie Alexandru Cristian, Hristu Andrei Mihai, Mirescu Nicolaie Alexandru, ©Petreanu Victoria Stefania</t>
  </si>
  <si>
    <t>Toma Alexandra Camelia, Bogdan Larisa Andreea</t>
  </si>
  <si>
    <t>Berariu Stefan Constantin, Lehaci Florin Sorin</t>
  </si>
  <si>
    <t>Sportivi</t>
  </si>
  <si>
    <t>Calapis</t>
  </si>
  <si>
    <t>Sarchizian V</t>
  </si>
  <si>
    <t>Grijuc G</t>
  </si>
  <si>
    <t>Despina M</t>
  </si>
  <si>
    <t>Humeniuc V</t>
  </si>
  <si>
    <t>Despa I</t>
  </si>
  <si>
    <t>Balojin Z</t>
  </si>
  <si>
    <t>Balint</t>
  </si>
  <si>
    <t>Bahnarel S</t>
  </si>
  <si>
    <t>Cserhati A</t>
  </si>
  <si>
    <t>Bacaoanu M</t>
  </si>
  <si>
    <t>Mitroi D</t>
  </si>
  <si>
    <t>Goliciu P</t>
  </si>
  <si>
    <t>Nedelcu C</t>
  </si>
  <si>
    <t>Alupei A</t>
  </si>
  <si>
    <t>Suciu E</t>
  </si>
  <si>
    <t>Malis C</t>
  </si>
  <si>
    <t>x</t>
  </si>
  <si>
    <t xml:space="preserve">  TOTAL Sportivi Validati</t>
  </si>
  <si>
    <t>Probe</t>
  </si>
  <si>
    <t>Matei Sorin Ionut, Pericleanu Daniel</t>
  </si>
  <si>
    <t>Nr Conc.</t>
  </si>
  <si>
    <t>Nichitean Denis Robert, Nestian Iulian,Lungu Andrei, Hirgau Constantin Cristi</t>
  </si>
  <si>
    <t>Start</t>
  </si>
  <si>
    <t>Premiere : 13:15 min la Flora</t>
  </si>
  <si>
    <t>Cojocaru Cristian Ionut</t>
  </si>
  <si>
    <t>Premiere ora 13:15 la Flora</t>
  </si>
  <si>
    <t xml:space="preserve">Reuniunea 2 </t>
  </si>
  <si>
    <t>Reuniunea 1</t>
  </si>
  <si>
    <t xml:space="preserve">Reuniunea 3 </t>
  </si>
  <si>
    <t xml:space="preserve">Reuniunea 4 </t>
  </si>
  <si>
    <t>Enache Marian Florin</t>
  </si>
  <si>
    <t>Pop Alina Elena Ligia, Buhus Iuliana, Budeanu Andreea Ioana, Anghel Roxana Iuliana</t>
  </si>
  <si>
    <t>Heghes Madalina, Dinulescu Raluca</t>
  </si>
  <si>
    <t>Beres Madalina, Tivodariu Maria</t>
  </si>
  <si>
    <t>Popescu Cristina Georgiana, Beres Amalia, Parfenie Beatrice Madalina, Parascanu Roxana Georgiana</t>
  </si>
  <si>
    <t>Constantin Lorena Adriana, Mindrila Teodora</t>
  </si>
  <si>
    <t>Rusu Maria Magdalena, Popa Iuliana, Vranceanu Ioana, Juncanariu Geanina Dumitrita</t>
  </si>
  <si>
    <t>Plecare</t>
  </si>
  <si>
    <t>Sosire</t>
  </si>
  <si>
    <t>T. final</t>
  </si>
  <si>
    <t>Loc</t>
  </si>
  <si>
    <t>Beleaga Gianina Elena</t>
  </si>
  <si>
    <t>Mandrila Andrei, Barabas Radu, Carpea Cosmin Gheorghe, Scripcaru Gheorghe Daniel, ©Enasescu Petre Florin</t>
  </si>
  <si>
    <r>
      <t xml:space="preserve">CAMPIONATUL NATIONAL DE FOND </t>
    </r>
    <r>
      <rPr>
        <b/>
        <sz val="14"/>
        <color rgb="FFFF0000"/>
        <rFont val="Arial"/>
        <family val="2"/>
      </rPr>
      <t xml:space="preserve"> SENIORI SI TINERET</t>
    </r>
  </si>
  <si>
    <t>TIMISOARA 17-18.04.2019</t>
  </si>
  <si>
    <t>Pirghie Cristi Ilie, Cornea Andrei Sebastian</t>
  </si>
  <si>
    <t>Cojocaru Cristian Ionut, Damii Adrian, Tanasa Alexandru Andrei, Semciuc Mugurel Vasile, ©Stefan Florin</t>
  </si>
  <si>
    <t>Prundeanu Ioan, Huc Ciprian, Adam Constantin, Tudosa Ciprian</t>
  </si>
  <si>
    <t>Prundeanu Ioan, Tudosa Ciprian</t>
  </si>
  <si>
    <t>Bejan Sergiu Vasile, Enache Marian-Florian</t>
  </si>
  <si>
    <r>
      <t xml:space="preserve">Ciobica Dumitru Alexandru, Arteni Fintinariu Florin - </t>
    </r>
    <r>
      <rPr>
        <sz val="10"/>
        <color rgb="FFFF0000"/>
        <rFont val="Arial"/>
        <family val="2"/>
      </rPr>
      <t>Retras Med.</t>
    </r>
  </si>
  <si>
    <t>Rosu Larisa Elena, Vrinceanu Ioana, Popa Iuliana, Maftei Tabita</t>
  </si>
  <si>
    <t>Tanasa Alexandru Andrei, Damii Adrian, ©Stefan Florin</t>
  </si>
  <si>
    <t>Beleaga Gianina Elena, Radis Simona Geanina</t>
  </si>
  <si>
    <t>Berariu Stefan, Baitoc Bogdan Sabin, Matinca Alexandru, Lehaci Florin</t>
  </si>
  <si>
    <t>Huc Ciprian, Adam Constantin, Pirghie Cristi Ilie, Semciuc Mugurel Vasile</t>
  </si>
  <si>
    <t>Aicoboae Vlad, Pascari Cosmin, Tiganescu Mihaita, Chelaru Iulian, Catruna George, Radu Constantin, Dedu Robert, Macovei Cosmin, ©Munteanu Adrian</t>
  </si>
  <si>
    <t>Moga Eduard Catalin, Natea Adelin, Lako Rares, Nagypal Antonio, Natea Vasile Daniel, Ignat Dan Sebastian, Suteu Marian Nicolae Dumitru, Gorea Bogdan, ©Pop Suciu Gino Claudiu</t>
  </si>
  <si>
    <t>Arteni Fintinariu</t>
  </si>
  <si>
    <t>Budeanu Andreea-Ioana, Tivodariu Maria</t>
  </si>
  <si>
    <t>Premiere 10:45 la Flora</t>
  </si>
  <si>
    <t>Beres Madalina, Logofatu Elena, Vasile Georgiana, Pascanu Nicoleta</t>
  </si>
  <si>
    <t>Bucu Amalia, Acsinte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</si>
</sst>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1316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/>
    <xf numFmtId="0" fontId="2" fillId="0" borderId="5" xfId="1" applyFont="1" applyBorder="1" applyAlignment="1">
      <alignment horizontal="center" vertical="center"/>
    </xf>
    <xf numFmtId="0" fontId="1" fillId="0" borderId="5" xfId="1" applyFont="1" applyBorder="1"/>
    <xf numFmtId="0" fontId="2" fillId="3" borderId="4" xfId="1" applyFont="1" applyFill="1" applyBorder="1"/>
    <xf numFmtId="0" fontId="2" fillId="3" borderId="5" xfId="1" applyFont="1" applyFill="1" applyBorder="1" applyAlignment="1">
      <alignment horizontal="center" vertical="center"/>
    </xf>
    <xf numFmtId="0" fontId="1" fillId="3" borderId="5" xfId="1" applyFont="1" applyFill="1" applyBorder="1"/>
    <xf numFmtId="0" fontId="2" fillId="3" borderId="0" xfId="1" applyFont="1" applyFill="1" applyBorder="1" applyAlignment="1">
      <alignment horizontal="center" vertical="center"/>
    </xf>
    <xf numFmtId="0" fontId="1" fillId="3" borderId="0" xfId="1" applyFont="1" applyFill="1" applyBorder="1"/>
    <xf numFmtId="0" fontId="1" fillId="3" borderId="5" xfId="1" applyFont="1" applyFill="1" applyBorder="1" applyAlignment="1">
      <alignment wrapText="1"/>
    </xf>
    <xf numFmtId="0" fontId="4" fillId="0" borderId="0" xfId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0" fontId="0" fillId="0" borderId="5" xfId="0" applyBorder="1"/>
    <xf numFmtId="0" fontId="2" fillId="0" borderId="0" xfId="1" applyFont="1" applyBorder="1" applyAlignment="1">
      <alignment horizontal="center" vertical="center"/>
    </xf>
    <xf numFmtId="0" fontId="1" fillId="0" borderId="0" xfId="1" applyFont="1" applyBorder="1"/>
    <xf numFmtId="0" fontId="1" fillId="0" borderId="6" xfId="3" applyBorder="1"/>
    <xf numFmtId="0" fontId="1" fillId="0" borderId="7" xfId="3" applyBorder="1"/>
    <xf numFmtId="0" fontId="2" fillId="0" borderId="9" xfId="3" applyFont="1" applyBorder="1" applyAlignment="1">
      <alignment horizontal="center"/>
    </xf>
    <xf numFmtId="0" fontId="1" fillId="0" borderId="10" xfId="3" applyBorder="1"/>
    <xf numFmtId="0" fontId="1" fillId="0" borderId="11" xfId="3" applyBorder="1"/>
    <xf numFmtId="0" fontId="1" fillId="0" borderId="13" xfId="3" applyBorder="1"/>
    <xf numFmtId="0" fontId="1" fillId="0" borderId="15" xfId="3" applyBorder="1"/>
    <xf numFmtId="0" fontId="1" fillId="0" borderId="32" xfId="3" applyFont="1" applyBorder="1"/>
    <xf numFmtId="0" fontId="0" fillId="0" borderId="5" xfId="0" applyFill="1" applyBorder="1"/>
    <xf numFmtId="1" fontId="2" fillId="0" borderId="34" xfId="3" applyNumberFormat="1" applyFont="1" applyBorder="1" applyAlignment="1">
      <alignment horizontal="center"/>
    </xf>
    <xf numFmtId="0" fontId="2" fillId="0" borderId="11" xfId="3" applyFont="1" applyBorder="1"/>
    <xf numFmtId="0" fontId="7" fillId="0" borderId="6" xfId="3" applyFont="1" applyBorder="1" applyAlignment="1">
      <alignment horizontal="center"/>
    </xf>
    <xf numFmtId="0" fontId="1" fillId="0" borderId="10" xfId="3" applyBorder="1" applyAlignment="1">
      <alignment horizontal="center"/>
    </xf>
    <xf numFmtId="0" fontId="8" fillId="0" borderId="29" xfId="3" applyFont="1" applyBorder="1"/>
    <xf numFmtId="0" fontId="2" fillId="3" borderId="4" xfId="3" applyFont="1" applyFill="1" applyBorder="1" applyAlignment="1">
      <alignment horizontal="center"/>
    </xf>
    <xf numFmtId="0" fontId="8" fillId="3" borderId="29" xfId="3" applyFont="1" applyFill="1" applyBorder="1" applyAlignment="1">
      <alignment wrapText="1"/>
    </xf>
    <xf numFmtId="0" fontId="1" fillId="3" borderId="39" xfId="3" applyFill="1" applyBorder="1" applyAlignment="1">
      <alignment horizontal="center"/>
    </xf>
    <xf numFmtId="0" fontId="1" fillId="3" borderId="32" xfId="3" applyFont="1" applyFill="1" applyBorder="1" applyAlignment="1">
      <alignment wrapText="1"/>
    </xf>
    <xf numFmtId="0" fontId="0" fillId="3" borderId="0" xfId="0" applyFill="1"/>
    <xf numFmtId="0" fontId="1" fillId="3" borderId="0" xfId="1" applyFont="1" applyFill="1" applyBorder="1" applyAlignment="1">
      <alignment wrapText="1"/>
    </xf>
    <xf numFmtId="0" fontId="1" fillId="3" borderId="8" xfId="3" applyFill="1" applyBorder="1" applyAlignment="1"/>
    <xf numFmtId="0" fontId="1" fillId="3" borderId="12" xfId="3" applyFill="1" applyBorder="1" applyAlignment="1"/>
    <xf numFmtId="1" fontId="2" fillId="3" borderId="33" xfId="3" applyNumberFormat="1" applyFont="1" applyFill="1" applyBorder="1" applyAlignment="1">
      <alignment horizontal="center"/>
    </xf>
    <xf numFmtId="0" fontId="1" fillId="3" borderId="12" xfId="3" applyFill="1" applyBorder="1"/>
    <xf numFmtId="0" fontId="1" fillId="3" borderId="13" xfId="3" applyFill="1" applyBorder="1"/>
    <xf numFmtId="0" fontId="1" fillId="3" borderId="14" xfId="3" applyFill="1" applyBorder="1"/>
    <xf numFmtId="0" fontId="1" fillId="3" borderId="7" xfId="3" applyFill="1" applyBorder="1" applyAlignment="1"/>
    <xf numFmtId="0" fontId="1" fillId="3" borderId="13" xfId="3" applyFill="1" applyBorder="1" applyAlignment="1"/>
    <xf numFmtId="1" fontId="2" fillId="3" borderId="38" xfId="3" applyNumberFormat="1" applyFont="1" applyFill="1" applyBorder="1" applyAlignment="1">
      <alignment horizontal="center"/>
    </xf>
    <xf numFmtId="0" fontId="2" fillId="3" borderId="5" xfId="3" applyFont="1" applyFill="1" applyBorder="1" applyAlignment="1">
      <alignment horizontal="center"/>
    </xf>
    <xf numFmtId="0" fontId="8" fillId="3" borderId="29" xfId="3" applyFont="1" applyFill="1" applyBorder="1" applyAlignment="1">
      <alignment horizontal="left"/>
    </xf>
    <xf numFmtId="1" fontId="2" fillId="3" borderId="34" xfId="3" applyNumberFormat="1" applyFont="1" applyFill="1" applyBorder="1" applyAlignment="1">
      <alignment horizontal="center"/>
    </xf>
    <xf numFmtId="0" fontId="0" fillId="0" borderId="4" xfId="0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21" xfId="0" applyFont="1" applyFill="1" applyBorder="1"/>
    <xf numFmtId="0" fontId="8" fillId="0" borderId="42" xfId="3" applyFont="1" applyFill="1" applyBorder="1" applyAlignment="1">
      <alignment wrapText="1"/>
    </xf>
    <xf numFmtId="0" fontId="2" fillId="0" borderId="9" xfId="3" applyFont="1" applyBorder="1" applyAlignment="1">
      <alignment horizontal="center"/>
    </xf>
    <xf numFmtId="0" fontId="2" fillId="3" borderId="16" xfId="3" applyFont="1" applyFill="1" applyBorder="1"/>
    <xf numFmtId="0" fontId="2" fillId="3" borderId="17" xfId="3" applyFont="1" applyFill="1" applyBorder="1"/>
    <xf numFmtId="0" fontId="2" fillId="3" borderId="18" xfId="3" applyFont="1" applyFill="1" applyBorder="1"/>
    <xf numFmtId="0" fontId="2" fillId="3" borderId="19" xfId="3" applyFont="1" applyFill="1" applyBorder="1"/>
    <xf numFmtId="0" fontId="2" fillId="3" borderId="20" xfId="3" applyFont="1" applyFill="1" applyBorder="1"/>
    <xf numFmtId="0" fontId="2" fillId="3" borderId="21" xfId="3" applyFont="1" applyFill="1" applyBorder="1"/>
    <xf numFmtId="0" fontId="2" fillId="3" borderId="41" xfId="3" applyFont="1" applyFill="1" applyBorder="1"/>
    <xf numFmtId="0" fontId="2" fillId="3" borderId="23" xfId="3" applyFont="1" applyFill="1" applyBorder="1" applyAlignment="1">
      <alignment horizontal="center"/>
    </xf>
    <xf numFmtId="0" fontId="2" fillId="3" borderId="24" xfId="3" applyFont="1" applyFill="1" applyBorder="1" applyAlignment="1">
      <alignment horizontal="center"/>
    </xf>
    <xf numFmtId="0" fontId="2" fillId="3" borderId="25" xfId="3" applyFont="1" applyFill="1" applyBorder="1" applyAlignment="1">
      <alignment horizontal="center"/>
    </xf>
    <xf numFmtId="0" fontId="2" fillId="3" borderId="26" xfId="3" applyFont="1" applyFill="1" applyBorder="1" applyAlignment="1">
      <alignment horizontal="center"/>
    </xf>
    <xf numFmtId="0" fontId="2" fillId="3" borderId="27" xfId="3" applyFont="1" applyFill="1" applyBorder="1" applyAlignment="1">
      <alignment horizontal="center"/>
    </xf>
    <xf numFmtId="0" fontId="2" fillId="3" borderId="40" xfId="3" applyFont="1" applyFill="1" applyBorder="1" applyAlignment="1">
      <alignment horizontal="center"/>
    </xf>
    <xf numFmtId="0" fontId="2" fillId="3" borderId="22" xfId="3" applyFont="1" applyFill="1" applyBorder="1" applyAlignment="1">
      <alignment horizontal="center"/>
    </xf>
    <xf numFmtId="0" fontId="2" fillId="3" borderId="30" xfId="3" applyFont="1" applyFill="1" applyBorder="1" applyAlignment="1">
      <alignment horizontal="center"/>
    </xf>
    <xf numFmtId="0" fontId="2" fillId="3" borderId="31" xfId="3" applyFont="1" applyFill="1" applyBorder="1" applyAlignment="1">
      <alignment horizontal="center"/>
    </xf>
    <xf numFmtId="0" fontId="2" fillId="3" borderId="29" xfId="3" applyFont="1" applyFill="1" applyBorder="1" applyAlignment="1">
      <alignment horizontal="center"/>
    </xf>
    <xf numFmtId="0" fontId="2" fillId="3" borderId="5" xfId="3" applyFont="1" applyFill="1" applyBorder="1"/>
    <xf numFmtId="0" fontId="2" fillId="3" borderId="35" xfId="3" applyFont="1" applyFill="1" applyBorder="1" applyAlignment="1">
      <alignment horizontal="center"/>
    </xf>
    <xf numFmtId="0" fontId="2" fillId="3" borderId="36" xfId="3" applyFont="1" applyFill="1" applyBorder="1" applyAlignment="1">
      <alignment horizontal="center"/>
    </xf>
    <xf numFmtId="0" fontId="2" fillId="3" borderId="36" xfId="3" applyFont="1" applyFill="1" applyBorder="1"/>
    <xf numFmtId="0" fontId="2" fillId="3" borderId="37" xfId="3" applyFont="1" applyFill="1" applyBorder="1" applyAlignment="1">
      <alignment horizontal="center"/>
    </xf>
    <xf numFmtId="0" fontId="1" fillId="3" borderId="0" xfId="1" applyFill="1"/>
    <xf numFmtId="0" fontId="8" fillId="3" borderId="22" xfId="3" applyFont="1" applyFill="1" applyBorder="1" applyAlignment="1">
      <alignment wrapText="1"/>
    </xf>
    <xf numFmtId="0" fontId="1" fillId="3" borderId="28" xfId="3" applyFont="1" applyFill="1" applyBorder="1" applyAlignment="1">
      <alignment wrapText="1"/>
    </xf>
    <xf numFmtId="0" fontId="1" fillId="3" borderId="32" xfId="3" applyFont="1" applyFill="1" applyBorder="1" applyAlignment="1">
      <alignment horizontal="left" wrapText="1"/>
    </xf>
    <xf numFmtId="0" fontId="1" fillId="0" borderId="5" xfId="1" applyBorder="1"/>
    <xf numFmtId="0" fontId="1" fillId="3" borderId="5" xfId="1" applyFill="1" applyBorder="1"/>
    <xf numFmtId="0" fontId="1" fillId="0" borderId="0" xfId="1" applyBorder="1"/>
    <xf numFmtId="0" fontId="1" fillId="2" borderId="1" xfId="1" applyFont="1" applyFill="1" applyBorder="1"/>
    <xf numFmtId="20" fontId="1" fillId="0" borderId="5" xfId="1" applyNumberFormat="1" applyBorder="1"/>
    <xf numFmtId="20" fontId="1" fillId="3" borderId="5" xfId="1" applyNumberFormat="1" applyFill="1" applyBorder="1"/>
    <xf numFmtId="0" fontId="1" fillId="6" borderId="1" xfId="1" applyFont="1" applyFill="1" applyBorder="1"/>
    <xf numFmtId="0" fontId="1" fillId="4" borderId="1" xfId="1" applyFont="1" applyFill="1" applyBorder="1"/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10" fillId="3" borderId="0" xfId="1" applyFont="1" applyFill="1" applyAlignment="1">
      <alignment horizontal="center"/>
    </xf>
    <xf numFmtId="0" fontId="2" fillId="0" borderId="0" xfId="1" applyFont="1" applyBorder="1"/>
    <xf numFmtId="0" fontId="2" fillId="0" borderId="0" xfId="1" applyFont="1"/>
    <xf numFmtId="20" fontId="1" fillId="0" borderId="0" xfId="1" applyNumberFormat="1" applyBorder="1"/>
    <xf numFmtId="0" fontId="11" fillId="3" borderId="0" xfId="1" applyFont="1" applyFill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wrapText="1"/>
    </xf>
    <xf numFmtId="0" fontId="13" fillId="0" borderId="0" xfId="1" applyFont="1" applyAlignment="1">
      <alignment horizontal="left"/>
    </xf>
    <xf numFmtId="0" fontId="13" fillId="0" borderId="0" xfId="1" applyFont="1"/>
    <xf numFmtId="0" fontId="14" fillId="0" borderId="0" xfId="1" applyFont="1"/>
    <xf numFmtId="164" fontId="1" fillId="3" borderId="5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0" fontId="12" fillId="3" borderId="0" xfId="1" applyFont="1" applyFill="1"/>
    <xf numFmtId="0" fontId="2" fillId="7" borderId="5" xfId="1" applyFont="1" applyFill="1" applyBorder="1" applyAlignment="1">
      <alignment horizontal="center" vertical="center"/>
    </xf>
    <xf numFmtId="0" fontId="1" fillId="7" borderId="5" xfId="1" applyFill="1" applyBorder="1"/>
    <xf numFmtId="20" fontId="1" fillId="3" borderId="0" xfId="1" applyNumberFormat="1" applyFill="1" applyBorder="1"/>
    <xf numFmtId="0" fontId="1" fillId="3" borderId="0" xfId="1" applyFill="1" applyBorder="1"/>
    <xf numFmtId="0" fontId="15" fillId="5" borderId="1" xfId="1" applyFont="1" applyFill="1" applyBorder="1"/>
    <xf numFmtId="0" fontId="15" fillId="3" borderId="0" xfId="1" applyFont="1" applyFill="1"/>
    <xf numFmtId="0" fontId="15" fillId="0" borderId="0" xfId="1" applyFont="1"/>
    <xf numFmtId="0" fontId="17" fillId="0" borderId="4" xfId="1" applyFont="1" applyBorder="1"/>
    <xf numFmtId="0" fontId="17" fillId="0" borderId="4" xfId="1" applyFont="1" applyBorder="1" applyAlignment="1">
      <alignment horizontal="center" vertical="center"/>
    </xf>
    <xf numFmtId="0" fontId="17" fillId="3" borderId="4" xfId="1" applyFont="1" applyFill="1" applyBorder="1"/>
    <xf numFmtId="0" fontId="18" fillId="0" borderId="0" xfId="1" applyFont="1"/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/>
    </xf>
    <xf numFmtId="0" fontId="16" fillId="3" borderId="3" xfId="1" applyFont="1" applyFill="1" applyBorder="1" applyAlignment="1">
      <alignment horizontal="center"/>
    </xf>
    <xf numFmtId="0" fontId="2" fillId="3" borderId="9" xfId="3" applyFont="1" applyFill="1" applyBorder="1" applyAlignment="1">
      <alignment horizontal="center"/>
    </xf>
    <xf numFmtId="0" fontId="2" fillId="3" borderId="7" xfId="3" applyFont="1" applyFill="1" applyBorder="1" applyAlignment="1">
      <alignment horizontal="center"/>
    </xf>
    <xf numFmtId="0" fontId="2" fillId="3" borderId="8" xfId="3" applyFont="1" applyFill="1" applyBorder="1" applyAlignment="1">
      <alignment horizontal="center"/>
    </xf>
  </cellXfs>
  <cellStyles count="4">
    <cellStyle name="Normal" xfId="0" builtinId="0"/>
    <cellStyle name="Normal 10" xfId="3"/>
    <cellStyle name="Normal 2" xfId="1"/>
    <cellStyle name="Normal 2 2" xfId="2"/>
  </cellStyles>
  <dxfs count="0"/>
  <tableStyles count="0" defaultTableStyle="TableStyleMedium2" defaultPivotStyle="PivotStyleLight16"/>
  <colors>
    <mruColors>
      <color rgb="FF33CC33"/>
      <color rgb="FFC13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topLeftCell="A32" zoomScale="140" zoomScaleNormal="140" zoomScaleSheetLayoutView="70" workbookViewId="0">
      <selection activeCell="D185" sqref="D185"/>
    </sheetView>
  </sheetViews>
  <sheetFormatPr defaultColWidth="9.109375" defaultRowHeight="13.2" x14ac:dyDescent="0.25"/>
  <cols>
    <col min="1" max="1" width="5.5546875" style="1" bestFit="1" customWidth="1"/>
    <col min="2" max="2" width="9" style="1" customWidth="1"/>
    <col min="3" max="3" width="3.44140625" style="2" customWidth="1"/>
    <col min="4" max="4" width="57.88671875" style="3" customWidth="1"/>
    <col min="5" max="5" width="24.88671875" style="16" bestFit="1" customWidth="1"/>
    <col min="6" max="7" width="9.109375" style="81"/>
    <col min="8" max="8" width="11.5546875" style="81" customWidth="1"/>
    <col min="9" max="209" width="9.109375" style="1"/>
    <col min="210" max="210" width="3.44140625" style="1" customWidth="1"/>
    <col min="211" max="211" width="53.6640625" style="1" customWidth="1"/>
    <col min="212" max="212" width="24.33203125" style="1" bestFit="1" customWidth="1"/>
    <col min="213" max="213" width="16.44140625" style="1" bestFit="1" customWidth="1"/>
    <col min="214" max="214" width="9" style="1" bestFit="1" customWidth="1"/>
    <col min="215" max="215" width="9.109375" style="1" bestFit="1" customWidth="1"/>
    <col min="216" max="216" width="11.44140625" style="1" bestFit="1" customWidth="1"/>
    <col min="217" max="217" width="8.6640625" style="1" customWidth="1"/>
    <col min="218" max="218" width="11.44140625" style="1" bestFit="1" customWidth="1"/>
    <col min="219" max="219" width="10" style="1" customWidth="1"/>
    <col min="220" max="220" width="11.44140625" style="1" bestFit="1" customWidth="1"/>
    <col min="221" max="221" width="9.109375" style="1" customWidth="1"/>
    <col min="222" max="222" width="14.6640625" style="1" bestFit="1" customWidth="1"/>
    <col min="223" max="223" width="14.33203125" style="1" bestFit="1" customWidth="1"/>
    <col min="224" max="234" width="9.109375" style="1" customWidth="1"/>
    <col min="235" max="465" width="9.109375" style="1"/>
    <col min="466" max="466" width="3.44140625" style="1" customWidth="1"/>
    <col min="467" max="467" width="53.6640625" style="1" customWidth="1"/>
    <col min="468" max="468" width="24.33203125" style="1" bestFit="1" customWidth="1"/>
    <col min="469" max="469" width="16.44140625" style="1" bestFit="1" customWidth="1"/>
    <col min="470" max="470" width="9" style="1" bestFit="1" customWidth="1"/>
    <col min="471" max="471" width="9.109375" style="1" bestFit="1" customWidth="1"/>
    <col min="472" max="472" width="11.44140625" style="1" bestFit="1" customWidth="1"/>
    <col min="473" max="473" width="8.6640625" style="1" customWidth="1"/>
    <col min="474" max="474" width="11.44140625" style="1" bestFit="1" customWidth="1"/>
    <col min="475" max="475" width="10" style="1" customWidth="1"/>
    <col min="476" max="476" width="11.44140625" style="1" bestFit="1" customWidth="1"/>
    <col min="477" max="477" width="9.109375" style="1" customWidth="1"/>
    <col min="478" max="478" width="14.6640625" style="1" bestFit="1" customWidth="1"/>
    <col min="479" max="479" width="14.33203125" style="1" bestFit="1" customWidth="1"/>
    <col min="480" max="490" width="9.109375" style="1" customWidth="1"/>
    <col min="491" max="721" width="9.109375" style="1"/>
    <col min="722" max="722" width="3.44140625" style="1" customWidth="1"/>
    <col min="723" max="723" width="53.6640625" style="1" customWidth="1"/>
    <col min="724" max="724" width="24.33203125" style="1" bestFit="1" customWidth="1"/>
    <col min="725" max="725" width="16.44140625" style="1" bestFit="1" customWidth="1"/>
    <col min="726" max="726" width="9" style="1" bestFit="1" customWidth="1"/>
    <col min="727" max="727" width="9.109375" style="1" bestFit="1" customWidth="1"/>
    <col min="728" max="728" width="11.44140625" style="1" bestFit="1" customWidth="1"/>
    <col min="729" max="729" width="8.6640625" style="1" customWidth="1"/>
    <col min="730" max="730" width="11.44140625" style="1" bestFit="1" customWidth="1"/>
    <col min="731" max="731" width="10" style="1" customWidth="1"/>
    <col min="732" max="732" width="11.44140625" style="1" bestFit="1" customWidth="1"/>
    <col min="733" max="733" width="9.109375" style="1" customWidth="1"/>
    <col min="734" max="734" width="14.6640625" style="1" bestFit="1" customWidth="1"/>
    <col min="735" max="735" width="14.33203125" style="1" bestFit="1" customWidth="1"/>
    <col min="736" max="746" width="9.109375" style="1" customWidth="1"/>
    <col min="747" max="977" width="9.109375" style="1"/>
    <col min="978" max="978" width="3.44140625" style="1" customWidth="1"/>
    <col min="979" max="979" width="53.6640625" style="1" customWidth="1"/>
    <col min="980" max="980" width="24.33203125" style="1" bestFit="1" customWidth="1"/>
    <col min="981" max="981" width="16.44140625" style="1" bestFit="1" customWidth="1"/>
    <col min="982" max="982" width="9" style="1" bestFit="1" customWidth="1"/>
    <col min="983" max="983" width="9.109375" style="1" bestFit="1" customWidth="1"/>
    <col min="984" max="984" width="11.44140625" style="1" bestFit="1" customWidth="1"/>
    <col min="985" max="985" width="8.6640625" style="1" customWidth="1"/>
    <col min="986" max="986" width="11.44140625" style="1" bestFit="1" customWidth="1"/>
    <col min="987" max="987" width="10" style="1" customWidth="1"/>
    <col min="988" max="988" width="11.44140625" style="1" bestFit="1" customWidth="1"/>
    <col min="989" max="989" width="9.109375" style="1" customWidth="1"/>
    <col min="990" max="990" width="14.6640625" style="1" bestFit="1" customWidth="1"/>
    <col min="991" max="991" width="14.33203125" style="1" bestFit="1" customWidth="1"/>
    <col min="992" max="1002" width="9.109375" style="1" customWidth="1"/>
    <col min="1003" max="1233" width="9.109375" style="1"/>
    <col min="1234" max="1234" width="3.44140625" style="1" customWidth="1"/>
    <col min="1235" max="1235" width="53.6640625" style="1" customWidth="1"/>
    <col min="1236" max="1236" width="24.33203125" style="1" bestFit="1" customWidth="1"/>
    <col min="1237" max="1237" width="16.44140625" style="1" bestFit="1" customWidth="1"/>
    <col min="1238" max="1238" width="9" style="1" bestFit="1" customWidth="1"/>
    <col min="1239" max="1239" width="9.109375" style="1" bestFit="1" customWidth="1"/>
    <col min="1240" max="1240" width="11.44140625" style="1" bestFit="1" customWidth="1"/>
    <col min="1241" max="1241" width="8.6640625" style="1" customWidth="1"/>
    <col min="1242" max="1242" width="11.44140625" style="1" bestFit="1" customWidth="1"/>
    <col min="1243" max="1243" width="10" style="1" customWidth="1"/>
    <col min="1244" max="1244" width="11.44140625" style="1" bestFit="1" customWidth="1"/>
    <col min="1245" max="1245" width="9.109375" style="1" customWidth="1"/>
    <col min="1246" max="1246" width="14.6640625" style="1" bestFit="1" customWidth="1"/>
    <col min="1247" max="1247" width="14.33203125" style="1" bestFit="1" customWidth="1"/>
    <col min="1248" max="1258" width="9.109375" style="1" customWidth="1"/>
    <col min="1259" max="1489" width="9.109375" style="1"/>
    <col min="1490" max="1490" width="3.44140625" style="1" customWidth="1"/>
    <col min="1491" max="1491" width="53.6640625" style="1" customWidth="1"/>
    <col min="1492" max="1492" width="24.33203125" style="1" bestFit="1" customWidth="1"/>
    <col min="1493" max="1493" width="16.44140625" style="1" bestFit="1" customWidth="1"/>
    <col min="1494" max="1494" width="9" style="1" bestFit="1" customWidth="1"/>
    <col min="1495" max="1495" width="9.109375" style="1" bestFit="1" customWidth="1"/>
    <col min="1496" max="1496" width="11.44140625" style="1" bestFit="1" customWidth="1"/>
    <col min="1497" max="1497" width="8.6640625" style="1" customWidth="1"/>
    <col min="1498" max="1498" width="11.44140625" style="1" bestFit="1" customWidth="1"/>
    <col min="1499" max="1499" width="10" style="1" customWidth="1"/>
    <col min="1500" max="1500" width="11.44140625" style="1" bestFit="1" customWidth="1"/>
    <col min="1501" max="1501" width="9.109375" style="1" customWidth="1"/>
    <col min="1502" max="1502" width="14.6640625" style="1" bestFit="1" customWidth="1"/>
    <col min="1503" max="1503" width="14.33203125" style="1" bestFit="1" customWidth="1"/>
    <col min="1504" max="1514" width="9.109375" style="1" customWidth="1"/>
    <col min="1515" max="1745" width="9.109375" style="1"/>
    <col min="1746" max="1746" width="3.44140625" style="1" customWidth="1"/>
    <col min="1747" max="1747" width="53.6640625" style="1" customWidth="1"/>
    <col min="1748" max="1748" width="24.33203125" style="1" bestFit="1" customWidth="1"/>
    <col min="1749" max="1749" width="16.44140625" style="1" bestFit="1" customWidth="1"/>
    <col min="1750" max="1750" width="9" style="1" bestFit="1" customWidth="1"/>
    <col min="1751" max="1751" width="9.109375" style="1" bestFit="1" customWidth="1"/>
    <col min="1752" max="1752" width="11.44140625" style="1" bestFit="1" customWidth="1"/>
    <col min="1753" max="1753" width="8.6640625" style="1" customWidth="1"/>
    <col min="1754" max="1754" width="11.44140625" style="1" bestFit="1" customWidth="1"/>
    <col min="1755" max="1755" width="10" style="1" customWidth="1"/>
    <col min="1756" max="1756" width="11.44140625" style="1" bestFit="1" customWidth="1"/>
    <col min="1757" max="1757" width="9.109375" style="1" customWidth="1"/>
    <col min="1758" max="1758" width="14.6640625" style="1" bestFit="1" customWidth="1"/>
    <col min="1759" max="1759" width="14.33203125" style="1" bestFit="1" customWidth="1"/>
    <col min="1760" max="1770" width="9.109375" style="1" customWidth="1"/>
    <col min="1771" max="2001" width="9.109375" style="1"/>
    <col min="2002" max="2002" width="3.44140625" style="1" customWidth="1"/>
    <col min="2003" max="2003" width="53.6640625" style="1" customWidth="1"/>
    <col min="2004" max="2004" width="24.33203125" style="1" bestFit="1" customWidth="1"/>
    <col min="2005" max="2005" width="16.44140625" style="1" bestFit="1" customWidth="1"/>
    <col min="2006" max="2006" width="9" style="1" bestFit="1" customWidth="1"/>
    <col min="2007" max="2007" width="9.109375" style="1" bestFit="1" customWidth="1"/>
    <col min="2008" max="2008" width="11.44140625" style="1" bestFit="1" customWidth="1"/>
    <col min="2009" max="2009" width="8.6640625" style="1" customWidth="1"/>
    <col min="2010" max="2010" width="11.44140625" style="1" bestFit="1" customWidth="1"/>
    <col min="2011" max="2011" width="10" style="1" customWidth="1"/>
    <col min="2012" max="2012" width="11.44140625" style="1" bestFit="1" customWidth="1"/>
    <col min="2013" max="2013" width="9.109375" style="1" customWidth="1"/>
    <col min="2014" max="2014" width="14.6640625" style="1" bestFit="1" customWidth="1"/>
    <col min="2015" max="2015" width="14.33203125" style="1" bestFit="1" customWidth="1"/>
    <col min="2016" max="2026" width="9.109375" style="1" customWidth="1"/>
    <col min="2027" max="2257" width="9.109375" style="1"/>
    <col min="2258" max="2258" width="3.44140625" style="1" customWidth="1"/>
    <col min="2259" max="2259" width="53.6640625" style="1" customWidth="1"/>
    <col min="2260" max="2260" width="24.33203125" style="1" bestFit="1" customWidth="1"/>
    <col min="2261" max="2261" width="16.44140625" style="1" bestFit="1" customWidth="1"/>
    <col min="2262" max="2262" width="9" style="1" bestFit="1" customWidth="1"/>
    <col min="2263" max="2263" width="9.109375" style="1" bestFit="1" customWidth="1"/>
    <col min="2264" max="2264" width="11.44140625" style="1" bestFit="1" customWidth="1"/>
    <col min="2265" max="2265" width="8.6640625" style="1" customWidth="1"/>
    <col min="2266" max="2266" width="11.44140625" style="1" bestFit="1" customWidth="1"/>
    <col min="2267" max="2267" width="10" style="1" customWidth="1"/>
    <col min="2268" max="2268" width="11.44140625" style="1" bestFit="1" customWidth="1"/>
    <col min="2269" max="2269" width="9.109375" style="1" customWidth="1"/>
    <col min="2270" max="2270" width="14.6640625" style="1" bestFit="1" customWidth="1"/>
    <col min="2271" max="2271" width="14.33203125" style="1" bestFit="1" customWidth="1"/>
    <col min="2272" max="2282" width="9.109375" style="1" customWidth="1"/>
    <col min="2283" max="2513" width="9.109375" style="1"/>
    <col min="2514" max="2514" width="3.44140625" style="1" customWidth="1"/>
    <col min="2515" max="2515" width="53.6640625" style="1" customWidth="1"/>
    <col min="2516" max="2516" width="24.33203125" style="1" bestFit="1" customWidth="1"/>
    <col min="2517" max="2517" width="16.44140625" style="1" bestFit="1" customWidth="1"/>
    <col min="2518" max="2518" width="9" style="1" bestFit="1" customWidth="1"/>
    <col min="2519" max="2519" width="9.109375" style="1" bestFit="1" customWidth="1"/>
    <col min="2520" max="2520" width="11.44140625" style="1" bestFit="1" customWidth="1"/>
    <col min="2521" max="2521" width="8.6640625" style="1" customWidth="1"/>
    <col min="2522" max="2522" width="11.44140625" style="1" bestFit="1" customWidth="1"/>
    <col min="2523" max="2523" width="10" style="1" customWidth="1"/>
    <col min="2524" max="2524" width="11.44140625" style="1" bestFit="1" customWidth="1"/>
    <col min="2525" max="2525" width="9.109375" style="1" customWidth="1"/>
    <col min="2526" max="2526" width="14.6640625" style="1" bestFit="1" customWidth="1"/>
    <col min="2527" max="2527" width="14.33203125" style="1" bestFit="1" customWidth="1"/>
    <col min="2528" max="2538" width="9.109375" style="1" customWidth="1"/>
    <col min="2539" max="2769" width="9.109375" style="1"/>
    <col min="2770" max="2770" width="3.44140625" style="1" customWidth="1"/>
    <col min="2771" max="2771" width="53.6640625" style="1" customWidth="1"/>
    <col min="2772" max="2772" width="24.33203125" style="1" bestFit="1" customWidth="1"/>
    <col min="2773" max="2773" width="16.44140625" style="1" bestFit="1" customWidth="1"/>
    <col min="2774" max="2774" width="9" style="1" bestFit="1" customWidth="1"/>
    <col min="2775" max="2775" width="9.109375" style="1" bestFit="1" customWidth="1"/>
    <col min="2776" max="2776" width="11.44140625" style="1" bestFit="1" customWidth="1"/>
    <col min="2777" max="2777" width="8.6640625" style="1" customWidth="1"/>
    <col min="2778" max="2778" width="11.44140625" style="1" bestFit="1" customWidth="1"/>
    <col min="2779" max="2779" width="10" style="1" customWidth="1"/>
    <col min="2780" max="2780" width="11.44140625" style="1" bestFit="1" customWidth="1"/>
    <col min="2781" max="2781" width="9.109375" style="1" customWidth="1"/>
    <col min="2782" max="2782" width="14.6640625" style="1" bestFit="1" customWidth="1"/>
    <col min="2783" max="2783" width="14.33203125" style="1" bestFit="1" customWidth="1"/>
    <col min="2784" max="2794" width="9.109375" style="1" customWidth="1"/>
    <col min="2795" max="3025" width="9.109375" style="1"/>
    <col min="3026" max="3026" width="3.44140625" style="1" customWidth="1"/>
    <col min="3027" max="3027" width="53.6640625" style="1" customWidth="1"/>
    <col min="3028" max="3028" width="24.33203125" style="1" bestFit="1" customWidth="1"/>
    <col min="3029" max="3029" width="16.44140625" style="1" bestFit="1" customWidth="1"/>
    <col min="3030" max="3030" width="9" style="1" bestFit="1" customWidth="1"/>
    <col min="3031" max="3031" width="9.109375" style="1" bestFit="1" customWidth="1"/>
    <col min="3032" max="3032" width="11.44140625" style="1" bestFit="1" customWidth="1"/>
    <col min="3033" max="3033" width="8.6640625" style="1" customWidth="1"/>
    <col min="3034" max="3034" width="11.44140625" style="1" bestFit="1" customWidth="1"/>
    <col min="3035" max="3035" width="10" style="1" customWidth="1"/>
    <col min="3036" max="3036" width="11.44140625" style="1" bestFit="1" customWidth="1"/>
    <col min="3037" max="3037" width="9.109375" style="1" customWidth="1"/>
    <col min="3038" max="3038" width="14.6640625" style="1" bestFit="1" customWidth="1"/>
    <col min="3039" max="3039" width="14.33203125" style="1" bestFit="1" customWidth="1"/>
    <col min="3040" max="3050" width="9.109375" style="1" customWidth="1"/>
    <col min="3051" max="3281" width="9.109375" style="1"/>
    <col min="3282" max="3282" width="3.44140625" style="1" customWidth="1"/>
    <col min="3283" max="3283" width="53.6640625" style="1" customWidth="1"/>
    <col min="3284" max="3284" width="24.33203125" style="1" bestFit="1" customWidth="1"/>
    <col min="3285" max="3285" width="16.44140625" style="1" bestFit="1" customWidth="1"/>
    <col min="3286" max="3286" width="9" style="1" bestFit="1" customWidth="1"/>
    <col min="3287" max="3287" width="9.109375" style="1" bestFit="1" customWidth="1"/>
    <col min="3288" max="3288" width="11.44140625" style="1" bestFit="1" customWidth="1"/>
    <col min="3289" max="3289" width="8.6640625" style="1" customWidth="1"/>
    <col min="3290" max="3290" width="11.44140625" style="1" bestFit="1" customWidth="1"/>
    <col min="3291" max="3291" width="10" style="1" customWidth="1"/>
    <col min="3292" max="3292" width="11.44140625" style="1" bestFit="1" customWidth="1"/>
    <col min="3293" max="3293" width="9.109375" style="1" customWidth="1"/>
    <col min="3294" max="3294" width="14.6640625" style="1" bestFit="1" customWidth="1"/>
    <col min="3295" max="3295" width="14.33203125" style="1" bestFit="1" customWidth="1"/>
    <col min="3296" max="3306" width="9.109375" style="1" customWidth="1"/>
    <col min="3307" max="3537" width="9.109375" style="1"/>
    <col min="3538" max="3538" width="3.44140625" style="1" customWidth="1"/>
    <col min="3539" max="3539" width="53.6640625" style="1" customWidth="1"/>
    <col min="3540" max="3540" width="24.33203125" style="1" bestFit="1" customWidth="1"/>
    <col min="3541" max="3541" width="16.44140625" style="1" bestFit="1" customWidth="1"/>
    <col min="3542" max="3542" width="9" style="1" bestFit="1" customWidth="1"/>
    <col min="3543" max="3543" width="9.109375" style="1" bestFit="1" customWidth="1"/>
    <col min="3544" max="3544" width="11.44140625" style="1" bestFit="1" customWidth="1"/>
    <col min="3545" max="3545" width="8.6640625" style="1" customWidth="1"/>
    <col min="3546" max="3546" width="11.44140625" style="1" bestFit="1" customWidth="1"/>
    <col min="3547" max="3547" width="10" style="1" customWidth="1"/>
    <col min="3548" max="3548" width="11.44140625" style="1" bestFit="1" customWidth="1"/>
    <col min="3549" max="3549" width="9.109375" style="1" customWidth="1"/>
    <col min="3550" max="3550" width="14.6640625" style="1" bestFit="1" customWidth="1"/>
    <col min="3551" max="3551" width="14.33203125" style="1" bestFit="1" customWidth="1"/>
    <col min="3552" max="3562" width="9.109375" style="1" customWidth="1"/>
    <col min="3563" max="3793" width="9.109375" style="1"/>
    <col min="3794" max="3794" width="3.44140625" style="1" customWidth="1"/>
    <col min="3795" max="3795" width="53.6640625" style="1" customWidth="1"/>
    <col min="3796" max="3796" width="24.33203125" style="1" bestFit="1" customWidth="1"/>
    <col min="3797" max="3797" width="16.44140625" style="1" bestFit="1" customWidth="1"/>
    <col min="3798" max="3798" width="9" style="1" bestFit="1" customWidth="1"/>
    <col min="3799" max="3799" width="9.109375" style="1" bestFit="1" customWidth="1"/>
    <col min="3800" max="3800" width="11.44140625" style="1" bestFit="1" customWidth="1"/>
    <col min="3801" max="3801" width="8.6640625" style="1" customWidth="1"/>
    <col min="3802" max="3802" width="11.44140625" style="1" bestFit="1" customWidth="1"/>
    <col min="3803" max="3803" width="10" style="1" customWidth="1"/>
    <col min="3804" max="3804" width="11.44140625" style="1" bestFit="1" customWidth="1"/>
    <col min="3805" max="3805" width="9.109375" style="1" customWidth="1"/>
    <col min="3806" max="3806" width="14.6640625" style="1" bestFit="1" customWidth="1"/>
    <col min="3807" max="3807" width="14.33203125" style="1" bestFit="1" customWidth="1"/>
    <col min="3808" max="3818" width="9.109375" style="1" customWidth="1"/>
    <col min="3819" max="4049" width="9.109375" style="1"/>
    <col min="4050" max="4050" width="3.44140625" style="1" customWidth="1"/>
    <col min="4051" max="4051" width="53.6640625" style="1" customWidth="1"/>
    <col min="4052" max="4052" width="24.33203125" style="1" bestFit="1" customWidth="1"/>
    <col min="4053" max="4053" width="16.44140625" style="1" bestFit="1" customWidth="1"/>
    <col min="4054" max="4054" width="9" style="1" bestFit="1" customWidth="1"/>
    <col min="4055" max="4055" width="9.109375" style="1" bestFit="1" customWidth="1"/>
    <col min="4056" max="4056" width="11.44140625" style="1" bestFit="1" customWidth="1"/>
    <col min="4057" max="4057" width="8.6640625" style="1" customWidth="1"/>
    <col min="4058" max="4058" width="11.44140625" style="1" bestFit="1" customWidth="1"/>
    <col min="4059" max="4059" width="10" style="1" customWidth="1"/>
    <col min="4060" max="4060" width="11.44140625" style="1" bestFit="1" customWidth="1"/>
    <col min="4061" max="4061" width="9.109375" style="1" customWidth="1"/>
    <col min="4062" max="4062" width="14.6640625" style="1" bestFit="1" customWidth="1"/>
    <col min="4063" max="4063" width="14.33203125" style="1" bestFit="1" customWidth="1"/>
    <col min="4064" max="4074" width="9.109375" style="1" customWidth="1"/>
    <col min="4075" max="4305" width="9.109375" style="1"/>
    <col min="4306" max="4306" width="3.44140625" style="1" customWidth="1"/>
    <col min="4307" max="4307" width="53.6640625" style="1" customWidth="1"/>
    <col min="4308" max="4308" width="24.33203125" style="1" bestFit="1" customWidth="1"/>
    <col min="4309" max="4309" width="16.44140625" style="1" bestFit="1" customWidth="1"/>
    <col min="4310" max="4310" width="9" style="1" bestFit="1" customWidth="1"/>
    <col min="4311" max="4311" width="9.109375" style="1" bestFit="1" customWidth="1"/>
    <col min="4312" max="4312" width="11.44140625" style="1" bestFit="1" customWidth="1"/>
    <col min="4313" max="4313" width="8.6640625" style="1" customWidth="1"/>
    <col min="4314" max="4314" width="11.44140625" style="1" bestFit="1" customWidth="1"/>
    <col min="4315" max="4315" width="10" style="1" customWidth="1"/>
    <col min="4316" max="4316" width="11.44140625" style="1" bestFit="1" customWidth="1"/>
    <col min="4317" max="4317" width="9.109375" style="1" customWidth="1"/>
    <col min="4318" max="4318" width="14.6640625" style="1" bestFit="1" customWidth="1"/>
    <col min="4319" max="4319" width="14.33203125" style="1" bestFit="1" customWidth="1"/>
    <col min="4320" max="4330" width="9.109375" style="1" customWidth="1"/>
    <col min="4331" max="4561" width="9.109375" style="1"/>
    <col min="4562" max="4562" width="3.44140625" style="1" customWidth="1"/>
    <col min="4563" max="4563" width="53.6640625" style="1" customWidth="1"/>
    <col min="4564" max="4564" width="24.33203125" style="1" bestFit="1" customWidth="1"/>
    <col min="4565" max="4565" width="16.44140625" style="1" bestFit="1" customWidth="1"/>
    <col min="4566" max="4566" width="9" style="1" bestFit="1" customWidth="1"/>
    <col min="4567" max="4567" width="9.109375" style="1" bestFit="1" customWidth="1"/>
    <col min="4568" max="4568" width="11.44140625" style="1" bestFit="1" customWidth="1"/>
    <col min="4569" max="4569" width="8.6640625" style="1" customWidth="1"/>
    <col min="4570" max="4570" width="11.44140625" style="1" bestFit="1" customWidth="1"/>
    <col min="4571" max="4571" width="10" style="1" customWidth="1"/>
    <col min="4572" max="4572" width="11.44140625" style="1" bestFit="1" customWidth="1"/>
    <col min="4573" max="4573" width="9.109375" style="1" customWidth="1"/>
    <col min="4574" max="4574" width="14.6640625" style="1" bestFit="1" customWidth="1"/>
    <col min="4575" max="4575" width="14.33203125" style="1" bestFit="1" customWidth="1"/>
    <col min="4576" max="4586" width="9.109375" style="1" customWidth="1"/>
    <col min="4587" max="4817" width="9.109375" style="1"/>
    <col min="4818" max="4818" width="3.44140625" style="1" customWidth="1"/>
    <col min="4819" max="4819" width="53.6640625" style="1" customWidth="1"/>
    <col min="4820" max="4820" width="24.33203125" style="1" bestFit="1" customWidth="1"/>
    <col min="4821" max="4821" width="16.44140625" style="1" bestFit="1" customWidth="1"/>
    <col min="4822" max="4822" width="9" style="1" bestFit="1" customWidth="1"/>
    <col min="4823" max="4823" width="9.109375" style="1" bestFit="1" customWidth="1"/>
    <col min="4824" max="4824" width="11.44140625" style="1" bestFit="1" customWidth="1"/>
    <col min="4825" max="4825" width="8.6640625" style="1" customWidth="1"/>
    <col min="4826" max="4826" width="11.44140625" style="1" bestFit="1" customWidth="1"/>
    <col min="4827" max="4827" width="10" style="1" customWidth="1"/>
    <col min="4828" max="4828" width="11.44140625" style="1" bestFit="1" customWidth="1"/>
    <col min="4829" max="4829" width="9.109375" style="1" customWidth="1"/>
    <col min="4830" max="4830" width="14.6640625" style="1" bestFit="1" customWidth="1"/>
    <col min="4831" max="4831" width="14.33203125" style="1" bestFit="1" customWidth="1"/>
    <col min="4832" max="4842" width="9.109375" style="1" customWidth="1"/>
    <col min="4843" max="5073" width="9.109375" style="1"/>
    <col min="5074" max="5074" width="3.44140625" style="1" customWidth="1"/>
    <col min="5075" max="5075" width="53.6640625" style="1" customWidth="1"/>
    <col min="5076" max="5076" width="24.33203125" style="1" bestFit="1" customWidth="1"/>
    <col min="5077" max="5077" width="16.44140625" style="1" bestFit="1" customWidth="1"/>
    <col min="5078" max="5078" width="9" style="1" bestFit="1" customWidth="1"/>
    <col min="5079" max="5079" width="9.109375" style="1" bestFit="1" customWidth="1"/>
    <col min="5080" max="5080" width="11.44140625" style="1" bestFit="1" customWidth="1"/>
    <col min="5081" max="5081" width="8.6640625" style="1" customWidth="1"/>
    <col min="5082" max="5082" width="11.44140625" style="1" bestFit="1" customWidth="1"/>
    <col min="5083" max="5083" width="10" style="1" customWidth="1"/>
    <col min="5084" max="5084" width="11.44140625" style="1" bestFit="1" customWidth="1"/>
    <col min="5085" max="5085" width="9.109375" style="1" customWidth="1"/>
    <col min="5086" max="5086" width="14.6640625" style="1" bestFit="1" customWidth="1"/>
    <col min="5087" max="5087" width="14.33203125" style="1" bestFit="1" customWidth="1"/>
    <col min="5088" max="5098" width="9.109375" style="1" customWidth="1"/>
    <col min="5099" max="5329" width="9.109375" style="1"/>
    <col min="5330" max="5330" width="3.44140625" style="1" customWidth="1"/>
    <col min="5331" max="5331" width="53.6640625" style="1" customWidth="1"/>
    <col min="5332" max="5332" width="24.33203125" style="1" bestFit="1" customWidth="1"/>
    <col min="5333" max="5333" width="16.44140625" style="1" bestFit="1" customWidth="1"/>
    <col min="5334" max="5334" width="9" style="1" bestFit="1" customWidth="1"/>
    <col min="5335" max="5335" width="9.109375" style="1" bestFit="1" customWidth="1"/>
    <col min="5336" max="5336" width="11.44140625" style="1" bestFit="1" customWidth="1"/>
    <col min="5337" max="5337" width="8.6640625" style="1" customWidth="1"/>
    <col min="5338" max="5338" width="11.44140625" style="1" bestFit="1" customWidth="1"/>
    <col min="5339" max="5339" width="10" style="1" customWidth="1"/>
    <col min="5340" max="5340" width="11.44140625" style="1" bestFit="1" customWidth="1"/>
    <col min="5341" max="5341" width="9.109375" style="1" customWidth="1"/>
    <col min="5342" max="5342" width="14.6640625" style="1" bestFit="1" customWidth="1"/>
    <col min="5343" max="5343" width="14.33203125" style="1" bestFit="1" customWidth="1"/>
    <col min="5344" max="5354" width="9.109375" style="1" customWidth="1"/>
    <col min="5355" max="5585" width="9.109375" style="1"/>
    <col min="5586" max="5586" width="3.44140625" style="1" customWidth="1"/>
    <col min="5587" max="5587" width="53.6640625" style="1" customWidth="1"/>
    <col min="5588" max="5588" width="24.33203125" style="1" bestFit="1" customWidth="1"/>
    <col min="5589" max="5589" width="16.44140625" style="1" bestFit="1" customWidth="1"/>
    <col min="5590" max="5590" width="9" style="1" bestFit="1" customWidth="1"/>
    <col min="5591" max="5591" width="9.109375" style="1" bestFit="1" customWidth="1"/>
    <col min="5592" max="5592" width="11.44140625" style="1" bestFit="1" customWidth="1"/>
    <col min="5593" max="5593" width="8.6640625" style="1" customWidth="1"/>
    <col min="5594" max="5594" width="11.44140625" style="1" bestFit="1" customWidth="1"/>
    <col min="5595" max="5595" width="10" style="1" customWidth="1"/>
    <col min="5596" max="5596" width="11.44140625" style="1" bestFit="1" customWidth="1"/>
    <col min="5597" max="5597" width="9.109375" style="1" customWidth="1"/>
    <col min="5598" max="5598" width="14.6640625" style="1" bestFit="1" customWidth="1"/>
    <col min="5599" max="5599" width="14.33203125" style="1" bestFit="1" customWidth="1"/>
    <col min="5600" max="5610" width="9.109375" style="1" customWidth="1"/>
    <col min="5611" max="5841" width="9.109375" style="1"/>
    <col min="5842" max="5842" width="3.44140625" style="1" customWidth="1"/>
    <col min="5843" max="5843" width="53.6640625" style="1" customWidth="1"/>
    <col min="5844" max="5844" width="24.33203125" style="1" bestFit="1" customWidth="1"/>
    <col min="5845" max="5845" width="16.44140625" style="1" bestFit="1" customWidth="1"/>
    <col min="5846" max="5846" width="9" style="1" bestFit="1" customWidth="1"/>
    <col min="5847" max="5847" width="9.109375" style="1" bestFit="1" customWidth="1"/>
    <col min="5848" max="5848" width="11.44140625" style="1" bestFit="1" customWidth="1"/>
    <col min="5849" max="5849" width="8.6640625" style="1" customWidth="1"/>
    <col min="5850" max="5850" width="11.44140625" style="1" bestFit="1" customWidth="1"/>
    <col min="5851" max="5851" width="10" style="1" customWidth="1"/>
    <col min="5852" max="5852" width="11.44140625" style="1" bestFit="1" customWidth="1"/>
    <col min="5853" max="5853" width="9.109375" style="1" customWidth="1"/>
    <col min="5854" max="5854" width="14.6640625" style="1" bestFit="1" customWidth="1"/>
    <col min="5855" max="5855" width="14.33203125" style="1" bestFit="1" customWidth="1"/>
    <col min="5856" max="5866" width="9.109375" style="1" customWidth="1"/>
    <col min="5867" max="6097" width="9.109375" style="1"/>
    <col min="6098" max="6098" width="3.44140625" style="1" customWidth="1"/>
    <col min="6099" max="6099" width="53.6640625" style="1" customWidth="1"/>
    <col min="6100" max="6100" width="24.33203125" style="1" bestFit="1" customWidth="1"/>
    <col min="6101" max="6101" width="16.44140625" style="1" bestFit="1" customWidth="1"/>
    <col min="6102" max="6102" width="9" style="1" bestFit="1" customWidth="1"/>
    <col min="6103" max="6103" width="9.109375" style="1" bestFit="1" customWidth="1"/>
    <col min="6104" max="6104" width="11.44140625" style="1" bestFit="1" customWidth="1"/>
    <col min="6105" max="6105" width="8.6640625" style="1" customWidth="1"/>
    <col min="6106" max="6106" width="11.44140625" style="1" bestFit="1" customWidth="1"/>
    <col min="6107" max="6107" width="10" style="1" customWidth="1"/>
    <col min="6108" max="6108" width="11.44140625" style="1" bestFit="1" customWidth="1"/>
    <col min="6109" max="6109" width="9.109375" style="1" customWidth="1"/>
    <col min="6110" max="6110" width="14.6640625" style="1" bestFit="1" customWidth="1"/>
    <col min="6111" max="6111" width="14.33203125" style="1" bestFit="1" customWidth="1"/>
    <col min="6112" max="6122" width="9.109375" style="1" customWidth="1"/>
    <col min="6123" max="6353" width="9.109375" style="1"/>
    <col min="6354" max="6354" width="3.44140625" style="1" customWidth="1"/>
    <col min="6355" max="6355" width="53.6640625" style="1" customWidth="1"/>
    <col min="6356" max="6356" width="24.33203125" style="1" bestFit="1" customWidth="1"/>
    <col min="6357" max="6357" width="16.44140625" style="1" bestFit="1" customWidth="1"/>
    <col min="6358" max="6358" width="9" style="1" bestFit="1" customWidth="1"/>
    <col min="6359" max="6359" width="9.109375" style="1" bestFit="1" customWidth="1"/>
    <col min="6360" max="6360" width="11.44140625" style="1" bestFit="1" customWidth="1"/>
    <col min="6361" max="6361" width="8.6640625" style="1" customWidth="1"/>
    <col min="6362" max="6362" width="11.44140625" style="1" bestFit="1" customWidth="1"/>
    <col min="6363" max="6363" width="10" style="1" customWidth="1"/>
    <col min="6364" max="6364" width="11.44140625" style="1" bestFit="1" customWidth="1"/>
    <col min="6365" max="6365" width="9.109375" style="1" customWidth="1"/>
    <col min="6366" max="6366" width="14.6640625" style="1" bestFit="1" customWidth="1"/>
    <col min="6367" max="6367" width="14.33203125" style="1" bestFit="1" customWidth="1"/>
    <col min="6368" max="6378" width="9.109375" style="1" customWidth="1"/>
    <col min="6379" max="6609" width="9.109375" style="1"/>
    <col min="6610" max="6610" width="3.44140625" style="1" customWidth="1"/>
    <col min="6611" max="6611" width="53.6640625" style="1" customWidth="1"/>
    <col min="6612" max="6612" width="24.33203125" style="1" bestFit="1" customWidth="1"/>
    <col min="6613" max="6613" width="16.44140625" style="1" bestFit="1" customWidth="1"/>
    <col min="6614" max="6614" width="9" style="1" bestFit="1" customWidth="1"/>
    <col min="6615" max="6615" width="9.109375" style="1" bestFit="1" customWidth="1"/>
    <col min="6616" max="6616" width="11.44140625" style="1" bestFit="1" customWidth="1"/>
    <col min="6617" max="6617" width="8.6640625" style="1" customWidth="1"/>
    <col min="6618" max="6618" width="11.44140625" style="1" bestFit="1" customWidth="1"/>
    <col min="6619" max="6619" width="10" style="1" customWidth="1"/>
    <col min="6620" max="6620" width="11.44140625" style="1" bestFit="1" customWidth="1"/>
    <col min="6621" max="6621" width="9.109375" style="1" customWidth="1"/>
    <col min="6622" max="6622" width="14.6640625" style="1" bestFit="1" customWidth="1"/>
    <col min="6623" max="6623" width="14.33203125" style="1" bestFit="1" customWidth="1"/>
    <col min="6624" max="6634" width="9.109375" style="1" customWidth="1"/>
    <col min="6635" max="6865" width="9.109375" style="1"/>
    <col min="6866" max="6866" width="3.44140625" style="1" customWidth="1"/>
    <col min="6867" max="6867" width="53.6640625" style="1" customWidth="1"/>
    <col min="6868" max="6868" width="24.33203125" style="1" bestFit="1" customWidth="1"/>
    <col min="6869" max="6869" width="16.44140625" style="1" bestFit="1" customWidth="1"/>
    <col min="6870" max="6870" width="9" style="1" bestFit="1" customWidth="1"/>
    <col min="6871" max="6871" width="9.109375" style="1" bestFit="1" customWidth="1"/>
    <col min="6872" max="6872" width="11.44140625" style="1" bestFit="1" customWidth="1"/>
    <col min="6873" max="6873" width="8.6640625" style="1" customWidth="1"/>
    <col min="6874" max="6874" width="11.44140625" style="1" bestFit="1" customWidth="1"/>
    <col min="6875" max="6875" width="10" style="1" customWidth="1"/>
    <col min="6876" max="6876" width="11.44140625" style="1" bestFit="1" customWidth="1"/>
    <col min="6877" max="6877" width="9.109375" style="1" customWidth="1"/>
    <col min="6878" max="6878" width="14.6640625" style="1" bestFit="1" customWidth="1"/>
    <col min="6879" max="6879" width="14.33203125" style="1" bestFit="1" customWidth="1"/>
    <col min="6880" max="6890" width="9.109375" style="1" customWidth="1"/>
    <col min="6891" max="7121" width="9.109375" style="1"/>
    <col min="7122" max="7122" width="3.44140625" style="1" customWidth="1"/>
    <col min="7123" max="7123" width="53.6640625" style="1" customWidth="1"/>
    <col min="7124" max="7124" width="24.33203125" style="1" bestFit="1" customWidth="1"/>
    <col min="7125" max="7125" width="16.44140625" style="1" bestFit="1" customWidth="1"/>
    <col min="7126" max="7126" width="9" style="1" bestFit="1" customWidth="1"/>
    <col min="7127" max="7127" width="9.109375" style="1" bestFit="1" customWidth="1"/>
    <col min="7128" max="7128" width="11.44140625" style="1" bestFit="1" customWidth="1"/>
    <col min="7129" max="7129" width="8.6640625" style="1" customWidth="1"/>
    <col min="7130" max="7130" width="11.44140625" style="1" bestFit="1" customWidth="1"/>
    <col min="7131" max="7131" width="10" style="1" customWidth="1"/>
    <col min="7132" max="7132" width="11.44140625" style="1" bestFit="1" customWidth="1"/>
    <col min="7133" max="7133" width="9.109375" style="1" customWidth="1"/>
    <col min="7134" max="7134" width="14.6640625" style="1" bestFit="1" customWidth="1"/>
    <col min="7135" max="7135" width="14.33203125" style="1" bestFit="1" customWidth="1"/>
    <col min="7136" max="7146" width="9.109375" style="1" customWidth="1"/>
    <col min="7147" max="7377" width="9.109375" style="1"/>
    <col min="7378" max="7378" width="3.44140625" style="1" customWidth="1"/>
    <col min="7379" max="7379" width="53.6640625" style="1" customWidth="1"/>
    <col min="7380" max="7380" width="24.33203125" style="1" bestFit="1" customWidth="1"/>
    <col min="7381" max="7381" width="16.44140625" style="1" bestFit="1" customWidth="1"/>
    <col min="7382" max="7382" width="9" style="1" bestFit="1" customWidth="1"/>
    <col min="7383" max="7383" width="9.109375" style="1" bestFit="1" customWidth="1"/>
    <col min="7384" max="7384" width="11.44140625" style="1" bestFit="1" customWidth="1"/>
    <col min="7385" max="7385" width="8.6640625" style="1" customWidth="1"/>
    <col min="7386" max="7386" width="11.44140625" style="1" bestFit="1" customWidth="1"/>
    <col min="7387" max="7387" width="10" style="1" customWidth="1"/>
    <col min="7388" max="7388" width="11.44140625" style="1" bestFit="1" customWidth="1"/>
    <col min="7389" max="7389" width="9.109375" style="1" customWidth="1"/>
    <col min="7390" max="7390" width="14.6640625" style="1" bestFit="1" customWidth="1"/>
    <col min="7391" max="7391" width="14.33203125" style="1" bestFit="1" customWidth="1"/>
    <col min="7392" max="7402" width="9.109375" style="1" customWidth="1"/>
    <col min="7403" max="7633" width="9.109375" style="1"/>
    <col min="7634" max="7634" width="3.44140625" style="1" customWidth="1"/>
    <col min="7635" max="7635" width="53.6640625" style="1" customWidth="1"/>
    <col min="7636" max="7636" width="24.33203125" style="1" bestFit="1" customWidth="1"/>
    <col min="7637" max="7637" width="16.44140625" style="1" bestFit="1" customWidth="1"/>
    <col min="7638" max="7638" width="9" style="1" bestFit="1" customWidth="1"/>
    <col min="7639" max="7639" width="9.109375" style="1" bestFit="1" customWidth="1"/>
    <col min="7640" max="7640" width="11.44140625" style="1" bestFit="1" customWidth="1"/>
    <col min="7641" max="7641" width="8.6640625" style="1" customWidth="1"/>
    <col min="7642" max="7642" width="11.44140625" style="1" bestFit="1" customWidth="1"/>
    <col min="7643" max="7643" width="10" style="1" customWidth="1"/>
    <col min="7644" max="7644" width="11.44140625" style="1" bestFit="1" customWidth="1"/>
    <col min="7645" max="7645" width="9.109375" style="1" customWidth="1"/>
    <col min="7646" max="7646" width="14.6640625" style="1" bestFit="1" customWidth="1"/>
    <col min="7647" max="7647" width="14.33203125" style="1" bestFit="1" customWidth="1"/>
    <col min="7648" max="7658" width="9.109375" style="1" customWidth="1"/>
    <col min="7659" max="7889" width="9.109375" style="1"/>
    <col min="7890" max="7890" width="3.44140625" style="1" customWidth="1"/>
    <col min="7891" max="7891" width="53.6640625" style="1" customWidth="1"/>
    <col min="7892" max="7892" width="24.33203125" style="1" bestFit="1" customWidth="1"/>
    <col min="7893" max="7893" width="16.44140625" style="1" bestFit="1" customWidth="1"/>
    <col min="7894" max="7894" width="9" style="1" bestFit="1" customWidth="1"/>
    <col min="7895" max="7895" width="9.109375" style="1" bestFit="1" customWidth="1"/>
    <col min="7896" max="7896" width="11.44140625" style="1" bestFit="1" customWidth="1"/>
    <col min="7897" max="7897" width="8.6640625" style="1" customWidth="1"/>
    <col min="7898" max="7898" width="11.44140625" style="1" bestFit="1" customWidth="1"/>
    <col min="7899" max="7899" width="10" style="1" customWidth="1"/>
    <col min="7900" max="7900" width="11.44140625" style="1" bestFit="1" customWidth="1"/>
    <col min="7901" max="7901" width="9.109375" style="1" customWidth="1"/>
    <col min="7902" max="7902" width="14.6640625" style="1" bestFit="1" customWidth="1"/>
    <col min="7903" max="7903" width="14.33203125" style="1" bestFit="1" customWidth="1"/>
    <col min="7904" max="7914" width="9.109375" style="1" customWidth="1"/>
    <col min="7915" max="8145" width="9.109375" style="1"/>
    <col min="8146" max="8146" width="3.44140625" style="1" customWidth="1"/>
    <col min="8147" max="8147" width="53.6640625" style="1" customWidth="1"/>
    <col min="8148" max="8148" width="24.33203125" style="1" bestFit="1" customWidth="1"/>
    <col min="8149" max="8149" width="16.44140625" style="1" bestFit="1" customWidth="1"/>
    <col min="8150" max="8150" width="9" style="1" bestFit="1" customWidth="1"/>
    <col min="8151" max="8151" width="9.109375" style="1" bestFit="1" customWidth="1"/>
    <col min="8152" max="8152" width="11.44140625" style="1" bestFit="1" customWidth="1"/>
    <col min="8153" max="8153" width="8.6640625" style="1" customWidth="1"/>
    <col min="8154" max="8154" width="11.44140625" style="1" bestFit="1" customWidth="1"/>
    <col min="8155" max="8155" width="10" style="1" customWidth="1"/>
    <col min="8156" max="8156" width="11.44140625" style="1" bestFit="1" customWidth="1"/>
    <col min="8157" max="8157" width="9.109375" style="1" customWidth="1"/>
    <col min="8158" max="8158" width="14.6640625" style="1" bestFit="1" customWidth="1"/>
    <col min="8159" max="8159" width="14.33203125" style="1" bestFit="1" customWidth="1"/>
    <col min="8160" max="8170" width="9.109375" style="1" customWidth="1"/>
    <col min="8171" max="8401" width="9.109375" style="1"/>
    <col min="8402" max="8402" width="3.44140625" style="1" customWidth="1"/>
    <col min="8403" max="8403" width="53.6640625" style="1" customWidth="1"/>
    <col min="8404" max="8404" width="24.33203125" style="1" bestFit="1" customWidth="1"/>
    <col min="8405" max="8405" width="16.44140625" style="1" bestFit="1" customWidth="1"/>
    <col min="8406" max="8406" width="9" style="1" bestFit="1" customWidth="1"/>
    <col min="8407" max="8407" width="9.109375" style="1" bestFit="1" customWidth="1"/>
    <col min="8408" max="8408" width="11.44140625" style="1" bestFit="1" customWidth="1"/>
    <col min="8409" max="8409" width="8.6640625" style="1" customWidth="1"/>
    <col min="8410" max="8410" width="11.44140625" style="1" bestFit="1" customWidth="1"/>
    <col min="8411" max="8411" width="10" style="1" customWidth="1"/>
    <col min="8412" max="8412" width="11.44140625" style="1" bestFit="1" customWidth="1"/>
    <col min="8413" max="8413" width="9.109375" style="1" customWidth="1"/>
    <col min="8414" max="8414" width="14.6640625" style="1" bestFit="1" customWidth="1"/>
    <col min="8415" max="8415" width="14.33203125" style="1" bestFit="1" customWidth="1"/>
    <col min="8416" max="8426" width="9.109375" style="1" customWidth="1"/>
    <col min="8427" max="8657" width="9.109375" style="1"/>
    <col min="8658" max="8658" width="3.44140625" style="1" customWidth="1"/>
    <col min="8659" max="8659" width="53.6640625" style="1" customWidth="1"/>
    <col min="8660" max="8660" width="24.33203125" style="1" bestFit="1" customWidth="1"/>
    <col min="8661" max="8661" width="16.44140625" style="1" bestFit="1" customWidth="1"/>
    <col min="8662" max="8662" width="9" style="1" bestFit="1" customWidth="1"/>
    <col min="8663" max="8663" width="9.109375" style="1" bestFit="1" customWidth="1"/>
    <col min="8664" max="8664" width="11.44140625" style="1" bestFit="1" customWidth="1"/>
    <col min="8665" max="8665" width="8.6640625" style="1" customWidth="1"/>
    <col min="8666" max="8666" width="11.44140625" style="1" bestFit="1" customWidth="1"/>
    <col min="8667" max="8667" width="10" style="1" customWidth="1"/>
    <col min="8668" max="8668" width="11.44140625" style="1" bestFit="1" customWidth="1"/>
    <col min="8669" max="8669" width="9.109375" style="1" customWidth="1"/>
    <col min="8670" max="8670" width="14.6640625" style="1" bestFit="1" customWidth="1"/>
    <col min="8671" max="8671" width="14.33203125" style="1" bestFit="1" customWidth="1"/>
    <col min="8672" max="8682" width="9.109375" style="1" customWidth="1"/>
    <col min="8683" max="8913" width="9.109375" style="1"/>
    <col min="8914" max="8914" width="3.44140625" style="1" customWidth="1"/>
    <col min="8915" max="8915" width="53.6640625" style="1" customWidth="1"/>
    <col min="8916" max="8916" width="24.33203125" style="1" bestFit="1" customWidth="1"/>
    <col min="8917" max="8917" width="16.44140625" style="1" bestFit="1" customWidth="1"/>
    <col min="8918" max="8918" width="9" style="1" bestFit="1" customWidth="1"/>
    <col min="8919" max="8919" width="9.109375" style="1" bestFit="1" customWidth="1"/>
    <col min="8920" max="8920" width="11.44140625" style="1" bestFit="1" customWidth="1"/>
    <col min="8921" max="8921" width="8.6640625" style="1" customWidth="1"/>
    <col min="8922" max="8922" width="11.44140625" style="1" bestFit="1" customWidth="1"/>
    <col min="8923" max="8923" width="10" style="1" customWidth="1"/>
    <col min="8924" max="8924" width="11.44140625" style="1" bestFit="1" customWidth="1"/>
    <col min="8925" max="8925" width="9.109375" style="1" customWidth="1"/>
    <col min="8926" max="8926" width="14.6640625" style="1" bestFit="1" customWidth="1"/>
    <col min="8927" max="8927" width="14.33203125" style="1" bestFit="1" customWidth="1"/>
    <col min="8928" max="8938" width="9.109375" style="1" customWidth="1"/>
    <col min="8939" max="9169" width="9.109375" style="1"/>
    <col min="9170" max="9170" width="3.44140625" style="1" customWidth="1"/>
    <col min="9171" max="9171" width="53.6640625" style="1" customWidth="1"/>
    <col min="9172" max="9172" width="24.33203125" style="1" bestFit="1" customWidth="1"/>
    <col min="9173" max="9173" width="16.44140625" style="1" bestFit="1" customWidth="1"/>
    <col min="9174" max="9174" width="9" style="1" bestFit="1" customWidth="1"/>
    <col min="9175" max="9175" width="9.109375" style="1" bestFit="1" customWidth="1"/>
    <col min="9176" max="9176" width="11.44140625" style="1" bestFit="1" customWidth="1"/>
    <col min="9177" max="9177" width="8.6640625" style="1" customWidth="1"/>
    <col min="9178" max="9178" width="11.44140625" style="1" bestFit="1" customWidth="1"/>
    <col min="9179" max="9179" width="10" style="1" customWidth="1"/>
    <col min="9180" max="9180" width="11.44140625" style="1" bestFit="1" customWidth="1"/>
    <col min="9181" max="9181" width="9.109375" style="1" customWidth="1"/>
    <col min="9182" max="9182" width="14.6640625" style="1" bestFit="1" customWidth="1"/>
    <col min="9183" max="9183" width="14.33203125" style="1" bestFit="1" customWidth="1"/>
    <col min="9184" max="9194" width="9.109375" style="1" customWidth="1"/>
    <col min="9195" max="9425" width="9.109375" style="1"/>
    <col min="9426" max="9426" width="3.44140625" style="1" customWidth="1"/>
    <col min="9427" max="9427" width="53.6640625" style="1" customWidth="1"/>
    <col min="9428" max="9428" width="24.33203125" style="1" bestFit="1" customWidth="1"/>
    <col min="9429" max="9429" width="16.44140625" style="1" bestFit="1" customWidth="1"/>
    <col min="9430" max="9430" width="9" style="1" bestFit="1" customWidth="1"/>
    <col min="9431" max="9431" width="9.109375" style="1" bestFit="1" customWidth="1"/>
    <col min="9432" max="9432" width="11.44140625" style="1" bestFit="1" customWidth="1"/>
    <col min="9433" max="9433" width="8.6640625" style="1" customWidth="1"/>
    <col min="9434" max="9434" width="11.44140625" style="1" bestFit="1" customWidth="1"/>
    <col min="9435" max="9435" width="10" style="1" customWidth="1"/>
    <col min="9436" max="9436" width="11.44140625" style="1" bestFit="1" customWidth="1"/>
    <col min="9437" max="9437" width="9.109375" style="1" customWidth="1"/>
    <col min="9438" max="9438" width="14.6640625" style="1" bestFit="1" customWidth="1"/>
    <col min="9439" max="9439" width="14.33203125" style="1" bestFit="1" customWidth="1"/>
    <col min="9440" max="9450" width="9.109375" style="1" customWidth="1"/>
    <col min="9451" max="9681" width="9.109375" style="1"/>
    <col min="9682" max="9682" width="3.44140625" style="1" customWidth="1"/>
    <col min="9683" max="9683" width="53.6640625" style="1" customWidth="1"/>
    <col min="9684" max="9684" width="24.33203125" style="1" bestFit="1" customWidth="1"/>
    <col min="9685" max="9685" width="16.44140625" style="1" bestFit="1" customWidth="1"/>
    <col min="9686" max="9686" width="9" style="1" bestFit="1" customWidth="1"/>
    <col min="9687" max="9687" width="9.109375" style="1" bestFit="1" customWidth="1"/>
    <col min="9688" max="9688" width="11.44140625" style="1" bestFit="1" customWidth="1"/>
    <col min="9689" max="9689" width="8.6640625" style="1" customWidth="1"/>
    <col min="9690" max="9690" width="11.44140625" style="1" bestFit="1" customWidth="1"/>
    <col min="9691" max="9691" width="10" style="1" customWidth="1"/>
    <col min="9692" max="9692" width="11.44140625" style="1" bestFit="1" customWidth="1"/>
    <col min="9693" max="9693" width="9.109375" style="1" customWidth="1"/>
    <col min="9694" max="9694" width="14.6640625" style="1" bestFit="1" customWidth="1"/>
    <col min="9695" max="9695" width="14.33203125" style="1" bestFit="1" customWidth="1"/>
    <col min="9696" max="9706" width="9.109375" style="1" customWidth="1"/>
    <col min="9707" max="9937" width="9.109375" style="1"/>
    <col min="9938" max="9938" width="3.44140625" style="1" customWidth="1"/>
    <col min="9939" max="9939" width="53.6640625" style="1" customWidth="1"/>
    <col min="9940" max="9940" width="24.33203125" style="1" bestFit="1" customWidth="1"/>
    <col min="9941" max="9941" width="16.44140625" style="1" bestFit="1" customWidth="1"/>
    <col min="9942" max="9942" width="9" style="1" bestFit="1" customWidth="1"/>
    <col min="9943" max="9943" width="9.109375" style="1" bestFit="1" customWidth="1"/>
    <col min="9944" max="9944" width="11.44140625" style="1" bestFit="1" customWidth="1"/>
    <col min="9945" max="9945" width="8.6640625" style="1" customWidth="1"/>
    <col min="9946" max="9946" width="11.44140625" style="1" bestFit="1" customWidth="1"/>
    <col min="9947" max="9947" width="10" style="1" customWidth="1"/>
    <col min="9948" max="9948" width="11.44140625" style="1" bestFit="1" customWidth="1"/>
    <col min="9949" max="9949" width="9.109375" style="1" customWidth="1"/>
    <col min="9950" max="9950" width="14.6640625" style="1" bestFit="1" customWidth="1"/>
    <col min="9951" max="9951" width="14.33203125" style="1" bestFit="1" customWidth="1"/>
    <col min="9952" max="9962" width="9.109375" style="1" customWidth="1"/>
    <col min="9963" max="10193" width="9.109375" style="1"/>
    <col min="10194" max="10194" width="3.44140625" style="1" customWidth="1"/>
    <col min="10195" max="10195" width="53.6640625" style="1" customWidth="1"/>
    <col min="10196" max="10196" width="24.33203125" style="1" bestFit="1" customWidth="1"/>
    <col min="10197" max="10197" width="16.44140625" style="1" bestFit="1" customWidth="1"/>
    <col min="10198" max="10198" width="9" style="1" bestFit="1" customWidth="1"/>
    <col min="10199" max="10199" width="9.109375" style="1" bestFit="1" customWidth="1"/>
    <col min="10200" max="10200" width="11.44140625" style="1" bestFit="1" customWidth="1"/>
    <col min="10201" max="10201" width="8.6640625" style="1" customWidth="1"/>
    <col min="10202" max="10202" width="11.44140625" style="1" bestFit="1" customWidth="1"/>
    <col min="10203" max="10203" width="10" style="1" customWidth="1"/>
    <col min="10204" max="10204" width="11.44140625" style="1" bestFit="1" customWidth="1"/>
    <col min="10205" max="10205" width="9.109375" style="1" customWidth="1"/>
    <col min="10206" max="10206" width="14.6640625" style="1" bestFit="1" customWidth="1"/>
    <col min="10207" max="10207" width="14.33203125" style="1" bestFit="1" customWidth="1"/>
    <col min="10208" max="10218" width="9.109375" style="1" customWidth="1"/>
    <col min="10219" max="10449" width="9.109375" style="1"/>
    <col min="10450" max="10450" width="3.44140625" style="1" customWidth="1"/>
    <col min="10451" max="10451" width="53.6640625" style="1" customWidth="1"/>
    <col min="10452" max="10452" width="24.33203125" style="1" bestFit="1" customWidth="1"/>
    <col min="10453" max="10453" width="16.44140625" style="1" bestFit="1" customWidth="1"/>
    <col min="10454" max="10454" width="9" style="1" bestFit="1" customWidth="1"/>
    <col min="10455" max="10455" width="9.109375" style="1" bestFit="1" customWidth="1"/>
    <col min="10456" max="10456" width="11.44140625" style="1" bestFit="1" customWidth="1"/>
    <col min="10457" max="10457" width="8.6640625" style="1" customWidth="1"/>
    <col min="10458" max="10458" width="11.44140625" style="1" bestFit="1" customWidth="1"/>
    <col min="10459" max="10459" width="10" style="1" customWidth="1"/>
    <col min="10460" max="10460" width="11.44140625" style="1" bestFit="1" customWidth="1"/>
    <col min="10461" max="10461" width="9.109375" style="1" customWidth="1"/>
    <col min="10462" max="10462" width="14.6640625" style="1" bestFit="1" customWidth="1"/>
    <col min="10463" max="10463" width="14.33203125" style="1" bestFit="1" customWidth="1"/>
    <col min="10464" max="10474" width="9.109375" style="1" customWidth="1"/>
    <col min="10475" max="10705" width="9.109375" style="1"/>
    <col min="10706" max="10706" width="3.44140625" style="1" customWidth="1"/>
    <col min="10707" max="10707" width="53.6640625" style="1" customWidth="1"/>
    <col min="10708" max="10708" width="24.33203125" style="1" bestFit="1" customWidth="1"/>
    <col min="10709" max="10709" width="16.44140625" style="1" bestFit="1" customWidth="1"/>
    <col min="10710" max="10710" width="9" style="1" bestFit="1" customWidth="1"/>
    <col min="10711" max="10711" width="9.109375" style="1" bestFit="1" customWidth="1"/>
    <col min="10712" max="10712" width="11.44140625" style="1" bestFit="1" customWidth="1"/>
    <col min="10713" max="10713" width="8.6640625" style="1" customWidth="1"/>
    <col min="10714" max="10714" width="11.44140625" style="1" bestFit="1" customWidth="1"/>
    <col min="10715" max="10715" width="10" style="1" customWidth="1"/>
    <col min="10716" max="10716" width="11.44140625" style="1" bestFit="1" customWidth="1"/>
    <col min="10717" max="10717" width="9.109375" style="1" customWidth="1"/>
    <col min="10718" max="10718" width="14.6640625" style="1" bestFit="1" customWidth="1"/>
    <col min="10719" max="10719" width="14.33203125" style="1" bestFit="1" customWidth="1"/>
    <col min="10720" max="10730" width="9.109375" style="1" customWidth="1"/>
    <col min="10731" max="10961" width="9.109375" style="1"/>
    <col min="10962" max="10962" width="3.44140625" style="1" customWidth="1"/>
    <col min="10963" max="10963" width="53.6640625" style="1" customWidth="1"/>
    <col min="10964" max="10964" width="24.33203125" style="1" bestFit="1" customWidth="1"/>
    <col min="10965" max="10965" width="16.44140625" style="1" bestFit="1" customWidth="1"/>
    <col min="10966" max="10966" width="9" style="1" bestFit="1" customWidth="1"/>
    <col min="10967" max="10967" width="9.109375" style="1" bestFit="1" customWidth="1"/>
    <col min="10968" max="10968" width="11.44140625" style="1" bestFit="1" customWidth="1"/>
    <col min="10969" max="10969" width="8.6640625" style="1" customWidth="1"/>
    <col min="10970" max="10970" width="11.44140625" style="1" bestFit="1" customWidth="1"/>
    <col min="10971" max="10971" width="10" style="1" customWidth="1"/>
    <col min="10972" max="10972" width="11.44140625" style="1" bestFit="1" customWidth="1"/>
    <col min="10973" max="10973" width="9.109375" style="1" customWidth="1"/>
    <col min="10974" max="10974" width="14.6640625" style="1" bestFit="1" customWidth="1"/>
    <col min="10975" max="10975" width="14.33203125" style="1" bestFit="1" customWidth="1"/>
    <col min="10976" max="10986" width="9.109375" style="1" customWidth="1"/>
    <col min="10987" max="11217" width="9.109375" style="1"/>
    <col min="11218" max="11218" width="3.44140625" style="1" customWidth="1"/>
    <col min="11219" max="11219" width="53.6640625" style="1" customWidth="1"/>
    <col min="11220" max="11220" width="24.33203125" style="1" bestFit="1" customWidth="1"/>
    <col min="11221" max="11221" width="16.44140625" style="1" bestFit="1" customWidth="1"/>
    <col min="11222" max="11222" width="9" style="1" bestFit="1" customWidth="1"/>
    <col min="11223" max="11223" width="9.109375" style="1" bestFit="1" customWidth="1"/>
    <col min="11224" max="11224" width="11.44140625" style="1" bestFit="1" customWidth="1"/>
    <col min="11225" max="11225" width="8.6640625" style="1" customWidth="1"/>
    <col min="11226" max="11226" width="11.44140625" style="1" bestFit="1" customWidth="1"/>
    <col min="11227" max="11227" width="10" style="1" customWidth="1"/>
    <col min="11228" max="11228" width="11.44140625" style="1" bestFit="1" customWidth="1"/>
    <col min="11229" max="11229" width="9.109375" style="1" customWidth="1"/>
    <col min="11230" max="11230" width="14.6640625" style="1" bestFit="1" customWidth="1"/>
    <col min="11231" max="11231" width="14.33203125" style="1" bestFit="1" customWidth="1"/>
    <col min="11232" max="11242" width="9.109375" style="1" customWidth="1"/>
    <col min="11243" max="11473" width="9.109375" style="1"/>
    <col min="11474" max="11474" width="3.44140625" style="1" customWidth="1"/>
    <col min="11475" max="11475" width="53.6640625" style="1" customWidth="1"/>
    <col min="11476" max="11476" width="24.33203125" style="1" bestFit="1" customWidth="1"/>
    <col min="11477" max="11477" width="16.44140625" style="1" bestFit="1" customWidth="1"/>
    <col min="11478" max="11478" width="9" style="1" bestFit="1" customWidth="1"/>
    <col min="11479" max="11479" width="9.109375" style="1" bestFit="1" customWidth="1"/>
    <col min="11480" max="11480" width="11.44140625" style="1" bestFit="1" customWidth="1"/>
    <col min="11481" max="11481" width="8.6640625" style="1" customWidth="1"/>
    <col min="11482" max="11482" width="11.44140625" style="1" bestFit="1" customWidth="1"/>
    <col min="11483" max="11483" width="10" style="1" customWidth="1"/>
    <col min="11484" max="11484" width="11.44140625" style="1" bestFit="1" customWidth="1"/>
    <col min="11485" max="11485" width="9.109375" style="1" customWidth="1"/>
    <col min="11486" max="11486" width="14.6640625" style="1" bestFit="1" customWidth="1"/>
    <col min="11487" max="11487" width="14.33203125" style="1" bestFit="1" customWidth="1"/>
    <col min="11488" max="11498" width="9.109375" style="1" customWidth="1"/>
    <col min="11499" max="11729" width="9.109375" style="1"/>
    <col min="11730" max="11730" width="3.44140625" style="1" customWidth="1"/>
    <col min="11731" max="11731" width="53.6640625" style="1" customWidth="1"/>
    <col min="11732" max="11732" width="24.33203125" style="1" bestFit="1" customWidth="1"/>
    <col min="11733" max="11733" width="16.44140625" style="1" bestFit="1" customWidth="1"/>
    <col min="11734" max="11734" width="9" style="1" bestFit="1" customWidth="1"/>
    <col min="11735" max="11735" width="9.109375" style="1" bestFit="1" customWidth="1"/>
    <col min="11736" max="11736" width="11.44140625" style="1" bestFit="1" customWidth="1"/>
    <col min="11737" max="11737" width="8.6640625" style="1" customWidth="1"/>
    <col min="11738" max="11738" width="11.44140625" style="1" bestFit="1" customWidth="1"/>
    <col min="11739" max="11739" width="10" style="1" customWidth="1"/>
    <col min="11740" max="11740" width="11.44140625" style="1" bestFit="1" customWidth="1"/>
    <col min="11741" max="11741" width="9.109375" style="1" customWidth="1"/>
    <col min="11742" max="11742" width="14.6640625" style="1" bestFit="1" customWidth="1"/>
    <col min="11743" max="11743" width="14.33203125" style="1" bestFit="1" customWidth="1"/>
    <col min="11744" max="11754" width="9.109375" style="1" customWidth="1"/>
    <col min="11755" max="11985" width="9.109375" style="1"/>
    <col min="11986" max="11986" width="3.44140625" style="1" customWidth="1"/>
    <col min="11987" max="11987" width="53.6640625" style="1" customWidth="1"/>
    <col min="11988" max="11988" width="24.33203125" style="1" bestFit="1" customWidth="1"/>
    <col min="11989" max="11989" width="16.44140625" style="1" bestFit="1" customWidth="1"/>
    <col min="11990" max="11990" width="9" style="1" bestFit="1" customWidth="1"/>
    <col min="11991" max="11991" width="9.109375" style="1" bestFit="1" customWidth="1"/>
    <col min="11992" max="11992" width="11.44140625" style="1" bestFit="1" customWidth="1"/>
    <col min="11993" max="11993" width="8.6640625" style="1" customWidth="1"/>
    <col min="11994" max="11994" width="11.44140625" style="1" bestFit="1" customWidth="1"/>
    <col min="11995" max="11995" width="10" style="1" customWidth="1"/>
    <col min="11996" max="11996" width="11.44140625" style="1" bestFit="1" customWidth="1"/>
    <col min="11997" max="11997" width="9.109375" style="1" customWidth="1"/>
    <col min="11998" max="11998" width="14.6640625" style="1" bestFit="1" customWidth="1"/>
    <col min="11999" max="11999" width="14.33203125" style="1" bestFit="1" customWidth="1"/>
    <col min="12000" max="12010" width="9.109375" style="1" customWidth="1"/>
    <col min="12011" max="12241" width="9.109375" style="1"/>
    <col min="12242" max="12242" width="3.44140625" style="1" customWidth="1"/>
    <col min="12243" max="12243" width="53.6640625" style="1" customWidth="1"/>
    <col min="12244" max="12244" width="24.33203125" style="1" bestFit="1" customWidth="1"/>
    <col min="12245" max="12245" width="16.44140625" style="1" bestFit="1" customWidth="1"/>
    <col min="12246" max="12246" width="9" style="1" bestFit="1" customWidth="1"/>
    <col min="12247" max="12247" width="9.109375" style="1" bestFit="1" customWidth="1"/>
    <col min="12248" max="12248" width="11.44140625" style="1" bestFit="1" customWidth="1"/>
    <col min="12249" max="12249" width="8.6640625" style="1" customWidth="1"/>
    <col min="12250" max="12250" width="11.44140625" style="1" bestFit="1" customWidth="1"/>
    <col min="12251" max="12251" width="10" style="1" customWidth="1"/>
    <col min="12252" max="12252" width="11.44140625" style="1" bestFit="1" customWidth="1"/>
    <col min="12253" max="12253" width="9.109375" style="1" customWidth="1"/>
    <col min="12254" max="12254" width="14.6640625" style="1" bestFit="1" customWidth="1"/>
    <col min="12255" max="12255" width="14.33203125" style="1" bestFit="1" customWidth="1"/>
    <col min="12256" max="12266" width="9.109375" style="1" customWidth="1"/>
    <col min="12267" max="12497" width="9.109375" style="1"/>
    <col min="12498" max="12498" width="3.44140625" style="1" customWidth="1"/>
    <col min="12499" max="12499" width="53.6640625" style="1" customWidth="1"/>
    <col min="12500" max="12500" width="24.33203125" style="1" bestFit="1" customWidth="1"/>
    <col min="12501" max="12501" width="16.44140625" style="1" bestFit="1" customWidth="1"/>
    <col min="12502" max="12502" width="9" style="1" bestFit="1" customWidth="1"/>
    <col min="12503" max="12503" width="9.109375" style="1" bestFit="1" customWidth="1"/>
    <col min="12504" max="12504" width="11.44140625" style="1" bestFit="1" customWidth="1"/>
    <col min="12505" max="12505" width="8.6640625" style="1" customWidth="1"/>
    <col min="12506" max="12506" width="11.44140625" style="1" bestFit="1" customWidth="1"/>
    <col min="12507" max="12507" width="10" style="1" customWidth="1"/>
    <col min="12508" max="12508" width="11.44140625" style="1" bestFit="1" customWidth="1"/>
    <col min="12509" max="12509" width="9.109375" style="1" customWidth="1"/>
    <col min="12510" max="12510" width="14.6640625" style="1" bestFit="1" customWidth="1"/>
    <col min="12511" max="12511" width="14.33203125" style="1" bestFit="1" customWidth="1"/>
    <col min="12512" max="12522" width="9.109375" style="1" customWidth="1"/>
    <col min="12523" max="12753" width="9.109375" style="1"/>
    <col min="12754" max="12754" width="3.44140625" style="1" customWidth="1"/>
    <col min="12755" max="12755" width="53.6640625" style="1" customWidth="1"/>
    <col min="12756" max="12756" width="24.33203125" style="1" bestFit="1" customWidth="1"/>
    <col min="12757" max="12757" width="16.44140625" style="1" bestFit="1" customWidth="1"/>
    <col min="12758" max="12758" width="9" style="1" bestFit="1" customWidth="1"/>
    <col min="12759" max="12759" width="9.109375" style="1" bestFit="1" customWidth="1"/>
    <col min="12760" max="12760" width="11.44140625" style="1" bestFit="1" customWidth="1"/>
    <col min="12761" max="12761" width="8.6640625" style="1" customWidth="1"/>
    <col min="12762" max="12762" width="11.44140625" style="1" bestFit="1" customWidth="1"/>
    <col min="12763" max="12763" width="10" style="1" customWidth="1"/>
    <col min="12764" max="12764" width="11.44140625" style="1" bestFit="1" customWidth="1"/>
    <col min="12765" max="12765" width="9.109375" style="1" customWidth="1"/>
    <col min="12766" max="12766" width="14.6640625" style="1" bestFit="1" customWidth="1"/>
    <col min="12767" max="12767" width="14.33203125" style="1" bestFit="1" customWidth="1"/>
    <col min="12768" max="12778" width="9.109375" style="1" customWidth="1"/>
    <col min="12779" max="13009" width="9.109375" style="1"/>
    <col min="13010" max="13010" width="3.44140625" style="1" customWidth="1"/>
    <col min="13011" max="13011" width="53.6640625" style="1" customWidth="1"/>
    <col min="13012" max="13012" width="24.33203125" style="1" bestFit="1" customWidth="1"/>
    <col min="13013" max="13013" width="16.44140625" style="1" bestFit="1" customWidth="1"/>
    <col min="13014" max="13014" width="9" style="1" bestFit="1" customWidth="1"/>
    <col min="13015" max="13015" width="9.109375" style="1" bestFit="1" customWidth="1"/>
    <col min="13016" max="13016" width="11.44140625" style="1" bestFit="1" customWidth="1"/>
    <col min="13017" max="13017" width="8.6640625" style="1" customWidth="1"/>
    <col min="13018" max="13018" width="11.44140625" style="1" bestFit="1" customWidth="1"/>
    <col min="13019" max="13019" width="10" style="1" customWidth="1"/>
    <col min="13020" max="13020" width="11.44140625" style="1" bestFit="1" customWidth="1"/>
    <col min="13021" max="13021" width="9.109375" style="1" customWidth="1"/>
    <col min="13022" max="13022" width="14.6640625" style="1" bestFit="1" customWidth="1"/>
    <col min="13023" max="13023" width="14.33203125" style="1" bestFit="1" customWidth="1"/>
    <col min="13024" max="13034" width="9.109375" style="1" customWidth="1"/>
    <col min="13035" max="13265" width="9.109375" style="1"/>
    <col min="13266" max="13266" width="3.44140625" style="1" customWidth="1"/>
    <col min="13267" max="13267" width="53.6640625" style="1" customWidth="1"/>
    <col min="13268" max="13268" width="24.33203125" style="1" bestFit="1" customWidth="1"/>
    <col min="13269" max="13269" width="16.44140625" style="1" bestFit="1" customWidth="1"/>
    <col min="13270" max="13270" width="9" style="1" bestFit="1" customWidth="1"/>
    <col min="13271" max="13271" width="9.109375" style="1" bestFit="1" customWidth="1"/>
    <col min="13272" max="13272" width="11.44140625" style="1" bestFit="1" customWidth="1"/>
    <col min="13273" max="13273" width="8.6640625" style="1" customWidth="1"/>
    <col min="13274" max="13274" width="11.44140625" style="1" bestFit="1" customWidth="1"/>
    <col min="13275" max="13275" width="10" style="1" customWidth="1"/>
    <col min="13276" max="13276" width="11.44140625" style="1" bestFit="1" customWidth="1"/>
    <col min="13277" max="13277" width="9.109375" style="1" customWidth="1"/>
    <col min="13278" max="13278" width="14.6640625" style="1" bestFit="1" customWidth="1"/>
    <col min="13279" max="13279" width="14.33203125" style="1" bestFit="1" customWidth="1"/>
    <col min="13280" max="13290" width="9.109375" style="1" customWidth="1"/>
    <col min="13291" max="13521" width="9.109375" style="1"/>
    <col min="13522" max="13522" width="3.44140625" style="1" customWidth="1"/>
    <col min="13523" max="13523" width="53.6640625" style="1" customWidth="1"/>
    <col min="13524" max="13524" width="24.33203125" style="1" bestFit="1" customWidth="1"/>
    <col min="13525" max="13525" width="16.44140625" style="1" bestFit="1" customWidth="1"/>
    <col min="13526" max="13526" width="9" style="1" bestFit="1" customWidth="1"/>
    <col min="13527" max="13527" width="9.109375" style="1" bestFit="1" customWidth="1"/>
    <col min="13528" max="13528" width="11.44140625" style="1" bestFit="1" customWidth="1"/>
    <col min="13529" max="13529" width="8.6640625" style="1" customWidth="1"/>
    <col min="13530" max="13530" width="11.44140625" style="1" bestFit="1" customWidth="1"/>
    <col min="13531" max="13531" width="10" style="1" customWidth="1"/>
    <col min="13532" max="13532" width="11.44140625" style="1" bestFit="1" customWidth="1"/>
    <col min="13533" max="13533" width="9.109375" style="1" customWidth="1"/>
    <col min="13534" max="13534" width="14.6640625" style="1" bestFit="1" customWidth="1"/>
    <col min="13535" max="13535" width="14.33203125" style="1" bestFit="1" customWidth="1"/>
    <col min="13536" max="13546" width="9.109375" style="1" customWidth="1"/>
    <col min="13547" max="13777" width="9.109375" style="1"/>
    <col min="13778" max="13778" width="3.44140625" style="1" customWidth="1"/>
    <col min="13779" max="13779" width="53.6640625" style="1" customWidth="1"/>
    <col min="13780" max="13780" width="24.33203125" style="1" bestFit="1" customWidth="1"/>
    <col min="13781" max="13781" width="16.44140625" style="1" bestFit="1" customWidth="1"/>
    <col min="13782" max="13782" width="9" style="1" bestFit="1" customWidth="1"/>
    <col min="13783" max="13783" width="9.109375" style="1" bestFit="1" customWidth="1"/>
    <col min="13784" max="13784" width="11.44140625" style="1" bestFit="1" customWidth="1"/>
    <col min="13785" max="13785" width="8.6640625" style="1" customWidth="1"/>
    <col min="13786" max="13786" width="11.44140625" style="1" bestFit="1" customWidth="1"/>
    <col min="13787" max="13787" width="10" style="1" customWidth="1"/>
    <col min="13788" max="13788" width="11.44140625" style="1" bestFit="1" customWidth="1"/>
    <col min="13789" max="13789" width="9.109375" style="1" customWidth="1"/>
    <col min="13790" max="13790" width="14.6640625" style="1" bestFit="1" customWidth="1"/>
    <col min="13791" max="13791" width="14.33203125" style="1" bestFit="1" customWidth="1"/>
    <col min="13792" max="13802" width="9.109375" style="1" customWidth="1"/>
    <col min="13803" max="14033" width="9.109375" style="1"/>
    <col min="14034" max="14034" width="3.44140625" style="1" customWidth="1"/>
    <col min="14035" max="14035" width="53.6640625" style="1" customWidth="1"/>
    <col min="14036" max="14036" width="24.33203125" style="1" bestFit="1" customWidth="1"/>
    <col min="14037" max="14037" width="16.44140625" style="1" bestFit="1" customWidth="1"/>
    <col min="14038" max="14038" width="9" style="1" bestFit="1" customWidth="1"/>
    <col min="14039" max="14039" width="9.109375" style="1" bestFit="1" customWidth="1"/>
    <col min="14040" max="14040" width="11.44140625" style="1" bestFit="1" customWidth="1"/>
    <col min="14041" max="14041" width="8.6640625" style="1" customWidth="1"/>
    <col min="14042" max="14042" width="11.44140625" style="1" bestFit="1" customWidth="1"/>
    <col min="14043" max="14043" width="10" style="1" customWidth="1"/>
    <col min="14044" max="14044" width="11.44140625" style="1" bestFit="1" customWidth="1"/>
    <col min="14045" max="14045" width="9.109375" style="1" customWidth="1"/>
    <col min="14046" max="14046" width="14.6640625" style="1" bestFit="1" customWidth="1"/>
    <col min="14047" max="14047" width="14.33203125" style="1" bestFit="1" customWidth="1"/>
    <col min="14048" max="14058" width="9.109375" style="1" customWidth="1"/>
    <col min="14059" max="14289" width="9.109375" style="1"/>
    <col min="14290" max="14290" width="3.44140625" style="1" customWidth="1"/>
    <col min="14291" max="14291" width="53.6640625" style="1" customWidth="1"/>
    <col min="14292" max="14292" width="24.33203125" style="1" bestFit="1" customWidth="1"/>
    <col min="14293" max="14293" width="16.44140625" style="1" bestFit="1" customWidth="1"/>
    <col min="14294" max="14294" width="9" style="1" bestFit="1" customWidth="1"/>
    <col min="14295" max="14295" width="9.109375" style="1" bestFit="1" customWidth="1"/>
    <col min="14296" max="14296" width="11.44140625" style="1" bestFit="1" customWidth="1"/>
    <col min="14297" max="14297" width="8.6640625" style="1" customWidth="1"/>
    <col min="14298" max="14298" width="11.44140625" style="1" bestFit="1" customWidth="1"/>
    <col min="14299" max="14299" width="10" style="1" customWidth="1"/>
    <col min="14300" max="14300" width="11.44140625" style="1" bestFit="1" customWidth="1"/>
    <col min="14301" max="14301" width="9.109375" style="1" customWidth="1"/>
    <col min="14302" max="14302" width="14.6640625" style="1" bestFit="1" customWidth="1"/>
    <col min="14303" max="14303" width="14.33203125" style="1" bestFit="1" customWidth="1"/>
    <col min="14304" max="14314" width="9.109375" style="1" customWidth="1"/>
    <col min="14315" max="14545" width="9.109375" style="1"/>
    <col min="14546" max="14546" width="3.44140625" style="1" customWidth="1"/>
    <col min="14547" max="14547" width="53.6640625" style="1" customWidth="1"/>
    <col min="14548" max="14548" width="24.33203125" style="1" bestFit="1" customWidth="1"/>
    <col min="14549" max="14549" width="16.44140625" style="1" bestFit="1" customWidth="1"/>
    <col min="14550" max="14550" width="9" style="1" bestFit="1" customWidth="1"/>
    <col min="14551" max="14551" width="9.109375" style="1" bestFit="1" customWidth="1"/>
    <col min="14552" max="14552" width="11.44140625" style="1" bestFit="1" customWidth="1"/>
    <col min="14553" max="14553" width="8.6640625" style="1" customWidth="1"/>
    <col min="14554" max="14554" width="11.44140625" style="1" bestFit="1" customWidth="1"/>
    <col min="14555" max="14555" width="10" style="1" customWidth="1"/>
    <col min="14556" max="14556" width="11.44140625" style="1" bestFit="1" customWidth="1"/>
    <col min="14557" max="14557" width="9.109375" style="1" customWidth="1"/>
    <col min="14558" max="14558" width="14.6640625" style="1" bestFit="1" customWidth="1"/>
    <col min="14559" max="14559" width="14.33203125" style="1" bestFit="1" customWidth="1"/>
    <col min="14560" max="14570" width="9.109375" style="1" customWidth="1"/>
    <col min="14571" max="14801" width="9.109375" style="1"/>
    <col min="14802" max="14802" width="3.44140625" style="1" customWidth="1"/>
    <col min="14803" max="14803" width="53.6640625" style="1" customWidth="1"/>
    <col min="14804" max="14804" width="24.33203125" style="1" bestFit="1" customWidth="1"/>
    <col min="14805" max="14805" width="16.44140625" style="1" bestFit="1" customWidth="1"/>
    <col min="14806" max="14806" width="9" style="1" bestFit="1" customWidth="1"/>
    <col min="14807" max="14807" width="9.109375" style="1" bestFit="1" customWidth="1"/>
    <col min="14808" max="14808" width="11.44140625" style="1" bestFit="1" customWidth="1"/>
    <col min="14809" max="14809" width="8.6640625" style="1" customWidth="1"/>
    <col min="14810" max="14810" width="11.44140625" style="1" bestFit="1" customWidth="1"/>
    <col min="14811" max="14811" width="10" style="1" customWidth="1"/>
    <col min="14812" max="14812" width="11.44140625" style="1" bestFit="1" customWidth="1"/>
    <col min="14813" max="14813" width="9.109375" style="1" customWidth="1"/>
    <col min="14814" max="14814" width="14.6640625" style="1" bestFit="1" customWidth="1"/>
    <col min="14815" max="14815" width="14.33203125" style="1" bestFit="1" customWidth="1"/>
    <col min="14816" max="14826" width="9.109375" style="1" customWidth="1"/>
    <col min="14827" max="15057" width="9.109375" style="1"/>
    <col min="15058" max="15058" width="3.44140625" style="1" customWidth="1"/>
    <col min="15059" max="15059" width="53.6640625" style="1" customWidth="1"/>
    <col min="15060" max="15060" width="24.33203125" style="1" bestFit="1" customWidth="1"/>
    <col min="15061" max="15061" width="16.44140625" style="1" bestFit="1" customWidth="1"/>
    <col min="15062" max="15062" width="9" style="1" bestFit="1" customWidth="1"/>
    <col min="15063" max="15063" width="9.109375" style="1" bestFit="1" customWidth="1"/>
    <col min="15064" max="15064" width="11.44140625" style="1" bestFit="1" customWidth="1"/>
    <col min="15065" max="15065" width="8.6640625" style="1" customWidth="1"/>
    <col min="15066" max="15066" width="11.44140625" style="1" bestFit="1" customWidth="1"/>
    <col min="15067" max="15067" width="10" style="1" customWidth="1"/>
    <col min="15068" max="15068" width="11.44140625" style="1" bestFit="1" customWidth="1"/>
    <col min="15069" max="15069" width="9.109375" style="1" customWidth="1"/>
    <col min="15070" max="15070" width="14.6640625" style="1" bestFit="1" customWidth="1"/>
    <col min="15071" max="15071" width="14.33203125" style="1" bestFit="1" customWidth="1"/>
    <col min="15072" max="15082" width="9.109375" style="1" customWidth="1"/>
    <col min="15083" max="15313" width="9.109375" style="1"/>
    <col min="15314" max="15314" width="3.44140625" style="1" customWidth="1"/>
    <col min="15315" max="15315" width="53.6640625" style="1" customWidth="1"/>
    <col min="15316" max="15316" width="24.33203125" style="1" bestFit="1" customWidth="1"/>
    <col min="15317" max="15317" width="16.44140625" style="1" bestFit="1" customWidth="1"/>
    <col min="15318" max="15318" width="9" style="1" bestFit="1" customWidth="1"/>
    <col min="15319" max="15319" width="9.109375" style="1" bestFit="1" customWidth="1"/>
    <col min="15320" max="15320" width="11.44140625" style="1" bestFit="1" customWidth="1"/>
    <col min="15321" max="15321" width="8.6640625" style="1" customWidth="1"/>
    <col min="15322" max="15322" width="11.44140625" style="1" bestFit="1" customWidth="1"/>
    <col min="15323" max="15323" width="10" style="1" customWidth="1"/>
    <col min="15324" max="15324" width="11.44140625" style="1" bestFit="1" customWidth="1"/>
    <col min="15325" max="15325" width="9.109375" style="1" customWidth="1"/>
    <col min="15326" max="15326" width="14.6640625" style="1" bestFit="1" customWidth="1"/>
    <col min="15327" max="15327" width="14.33203125" style="1" bestFit="1" customWidth="1"/>
    <col min="15328" max="15338" width="9.109375" style="1" customWidth="1"/>
    <col min="15339" max="15569" width="9.109375" style="1"/>
    <col min="15570" max="15570" width="3.44140625" style="1" customWidth="1"/>
    <col min="15571" max="15571" width="53.6640625" style="1" customWidth="1"/>
    <col min="15572" max="15572" width="24.33203125" style="1" bestFit="1" customWidth="1"/>
    <col min="15573" max="15573" width="16.44140625" style="1" bestFit="1" customWidth="1"/>
    <col min="15574" max="15574" width="9" style="1" bestFit="1" customWidth="1"/>
    <col min="15575" max="15575" width="9.109375" style="1" bestFit="1" customWidth="1"/>
    <col min="15576" max="15576" width="11.44140625" style="1" bestFit="1" customWidth="1"/>
    <col min="15577" max="15577" width="8.6640625" style="1" customWidth="1"/>
    <col min="15578" max="15578" width="11.44140625" style="1" bestFit="1" customWidth="1"/>
    <col min="15579" max="15579" width="10" style="1" customWidth="1"/>
    <col min="15580" max="15580" width="11.44140625" style="1" bestFit="1" customWidth="1"/>
    <col min="15581" max="15581" width="9.109375" style="1" customWidth="1"/>
    <col min="15582" max="15582" width="14.6640625" style="1" bestFit="1" customWidth="1"/>
    <col min="15583" max="15583" width="14.33203125" style="1" bestFit="1" customWidth="1"/>
    <col min="15584" max="15594" width="9.109375" style="1" customWidth="1"/>
    <col min="15595" max="15825" width="9.109375" style="1"/>
    <col min="15826" max="15826" width="3.44140625" style="1" customWidth="1"/>
    <col min="15827" max="15827" width="53.6640625" style="1" customWidth="1"/>
    <col min="15828" max="15828" width="24.33203125" style="1" bestFit="1" customWidth="1"/>
    <col min="15829" max="15829" width="16.44140625" style="1" bestFit="1" customWidth="1"/>
    <col min="15830" max="15830" width="9" style="1" bestFit="1" customWidth="1"/>
    <col min="15831" max="15831" width="9.109375" style="1" bestFit="1" customWidth="1"/>
    <col min="15832" max="15832" width="11.44140625" style="1" bestFit="1" customWidth="1"/>
    <col min="15833" max="15833" width="8.6640625" style="1" customWidth="1"/>
    <col min="15834" max="15834" width="11.44140625" style="1" bestFit="1" customWidth="1"/>
    <col min="15835" max="15835" width="10" style="1" customWidth="1"/>
    <col min="15836" max="15836" width="11.44140625" style="1" bestFit="1" customWidth="1"/>
    <col min="15837" max="15837" width="9.109375" style="1" customWidth="1"/>
    <col min="15838" max="15838" width="14.6640625" style="1" bestFit="1" customWidth="1"/>
    <col min="15839" max="15839" width="14.33203125" style="1" bestFit="1" customWidth="1"/>
    <col min="15840" max="15850" width="9.109375" style="1" customWidth="1"/>
    <col min="15851" max="16081" width="9.109375" style="1"/>
    <col min="16082" max="16082" width="3.44140625" style="1" customWidth="1"/>
    <col min="16083" max="16083" width="53.6640625" style="1" customWidth="1"/>
    <col min="16084" max="16084" width="24.33203125" style="1" bestFit="1" customWidth="1"/>
    <col min="16085" max="16085" width="16.44140625" style="1" bestFit="1" customWidth="1"/>
    <col min="16086" max="16086" width="9" style="1" bestFit="1" customWidth="1"/>
    <col min="16087" max="16087" width="9.109375" style="1" bestFit="1" customWidth="1"/>
    <col min="16088" max="16088" width="11.44140625" style="1" bestFit="1" customWidth="1"/>
    <col min="16089" max="16089" width="8.6640625" style="1" customWidth="1"/>
    <col min="16090" max="16090" width="11.44140625" style="1" bestFit="1" customWidth="1"/>
    <col min="16091" max="16091" width="10" style="1" customWidth="1"/>
    <col min="16092" max="16092" width="11.44140625" style="1" bestFit="1" customWidth="1"/>
    <col min="16093" max="16093" width="9.109375" style="1" customWidth="1"/>
    <col min="16094" max="16094" width="14.6640625" style="1" bestFit="1" customWidth="1"/>
    <col min="16095" max="16095" width="14.33203125" style="1" bestFit="1" customWidth="1"/>
    <col min="16096" max="16106" width="9.109375" style="1" customWidth="1"/>
    <col min="16107" max="16384" width="9.109375" style="1"/>
  </cols>
  <sheetData>
    <row r="1" spans="1:8" x14ac:dyDescent="0.25">
      <c r="C1" s="119" t="s">
        <v>0</v>
      </c>
      <c r="D1" s="119"/>
      <c r="E1" s="119"/>
    </row>
    <row r="3" spans="1:8" ht="17.399999999999999" x14ac:dyDescent="0.3">
      <c r="D3" s="120" t="s">
        <v>204</v>
      </c>
      <c r="E3" s="121"/>
    </row>
    <row r="4" spans="1:8" ht="17.399999999999999" x14ac:dyDescent="0.3">
      <c r="D4" s="120" t="s">
        <v>205</v>
      </c>
      <c r="E4" s="120"/>
    </row>
    <row r="5" spans="1:8" ht="13.2" customHeight="1" x14ac:dyDescent="0.3">
      <c r="D5" s="4"/>
      <c r="E5" s="15"/>
    </row>
    <row r="6" spans="1:8" ht="14.4" customHeight="1" x14ac:dyDescent="0.3">
      <c r="D6" s="95" t="s">
        <v>3</v>
      </c>
      <c r="E6" s="17"/>
    </row>
    <row r="7" spans="1:8" ht="13.2" customHeight="1" thickBot="1" x14ac:dyDescent="0.35">
      <c r="D7" s="102" t="s">
        <v>188</v>
      </c>
      <c r="E7" s="17"/>
    </row>
    <row r="8" spans="1:8" ht="13.8" thickBot="1" x14ac:dyDescent="0.3">
      <c r="A8" s="88"/>
      <c r="B8" s="88"/>
      <c r="C8" s="122" t="s">
        <v>5</v>
      </c>
      <c r="D8" s="122"/>
      <c r="E8" s="123"/>
    </row>
    <row r="9" spans="1:8" x14ac:dyDescent="0.25">
      <c r="A9" s="6" t="s">
        <v>183</v>
      </c>
      <c r="B9" s="6" t="s">
        <v>181</v>
      </c>
      <c r="C9" s="5" t="s">
        <v>201</v>
      </c>
      <c r="D9" s="6" t="s">
        <v>1</v>
      </c>
      <c r="E9" s="6" t="s">
        <v>2</v>
      </c>
      <c r="F9" s="106" t="s">
        <v>198</v>
      </c>
      <c r="G9" s="106" t="s">
        <v>199</v>
      </c>
      <c r="H9" s="106" t="s">
        <v>200</v>
      </c>
    </row>
    <row r="10" spans="1:8" x14ac:dyDescent="0.25">
      <c r="A10" s="89">
        <v>0.375</v>
      </c>
      <c r="B10" s="85">
        <v>1</v>
      </c>
      <c r="C10" s="108">
        <v>1</v>
      </c>
      <c r="D10" s="11" t="s">
        <v>206</v>
      </c>
      <c r="E10" s="11" t="s">
        <v>92</v>
      </c>
      <c r="F10" s="105">
        <v>6.7011921296296309E-2</v>
      </c>
      <c r="G10" s="105">
        <v>8.3846180555555552E-2</v>
      </c>
      <c r="H10" s="105">
        <f>G10-F10</f>
        <v>1.6834259259259243E-2</v>
      </c>
    </row>
    <row r="11" spans="1:8" s="81" customFormat="1" x14ac:dyDescent="0.25">
      <c r="A11" s="89">
        <v>0.37777777777777777</v>
      </c>
      <c r="B11" s="85">
        <v>3</v>
      </c>
      <c r="C11" s="7">
        <v>2</v>
      </c>
      <c r="D11" s="8" t="s">
        <v>70</v>
      </c>
      <c r="E11" s="11" t="s">
        <v>71</v>
      </c>
      <c r="F11" s="105">
        <v>6.9786921296296295E-2</v>
      </c>
      <c r="G11" s="105">
        <v>8.7555671296296309E-2</v>
      </c>
      <c r="H11" s="105">
        <f>G11-F11</f>
        <v>1.7768750000000014E-2</v>
      </c>
    </row>
    <row r="12" spans="1:8" x14ac:dyDescent="0.25">
      <c r="A12" s="90">
        <v>0.37638888888888888</v>
      </c>
      <c r="B12" s="86">
        <v>2</v>
      </c>
      <c r="C12" s="7">
        <v>3</v>
      </c>
      <c r="D12" s="8" t="s">
        <v>180</v>
      </c>
      <c r="E12" s="11" t="s">
        <v>126</v>
      </c>
      <c r="F12" s="105">
        <v>6.8401736111111125E-2</v>
      </c>
      <c r="G12" s="105">
        <v>8.7854166666666678E-2</v>
      </c>
      <c r="H12" s="105">
        <f>G12-F12</f>
        <v>1.9452430555555553E-2</v>
      </c>
    </row>
    <row r="13" spans="1:8" ht="13.8" thickBot="1" x14ac:dyDescent="0.3">
      <c r="C13" s="19"/>
      <c r="D13" s="20"/>
      <c r="E13" s="20"/>
    </row>
    <row r="14" spans="1:8" ht="13.8" thickBot="1" x14ac:dyDescent="0.3">
      <c r="A14" s="88"/>
      <c r="B14" s="88"/>
      <c r="C14" s="122" t="s">
        <v>6</v>
      </c>
      <c r="D14" s="122"/>
      <c r="E14" s="123"/>
    </row>
    <row r="15" spans="1:8" x14ac:dyDescent="0.25">
      <c r="A15" s="6" t="s">
        <v>183</v>
      </c>
      <c r="B15" s="6" t="s">
        <v>181</v>
      </c>
      <c r="C15" s="5" t="s">
        <v>201</v>
      </c>
      <c r="D15" s="9" t="s">
        <v>1</v>
      </c>
      <c r="E15" s="9" t="s">
        <v>2</v>
      </c>
      <c r="F15" s="106" t="s">
        <v>198</v>
      </c>
      <c r="G15" s="106" t="s">
        <v>199</v>
      </c>
      <c r="H15" s="106" t="s">
        <v>200</v>
      </c>
    </row>
    <row r="16" spans="1:8" x14ac:dyDescent="0.25">
      <c r="A16" s="89">
        <v>0.3833333333333333</v>
      </c>
      <c r="B16" s="85">
        <v>7</v>
      </c>
      <c r="C16" s="10">
        <v>1</v>
      </c>
      <c r="D16" s="11" t="s">
        <v>191</v>
      </c>
      <c r="E16" s="11" t="s">
        <v>126</v>
      </c>
      <c r="F16" s="105">
        <v>7.5351273148148143E-2</v>
      </c>
      <c r="G16" s="105">
        <v>9.2387152777777773E-2</v>
      </c>
      <c r="H16" s="105">
        <f>G16-F16</f>
        <v>1.703587962962963E-2</v>
      </c>
    </row>
    <row r="17" spans="1:8" s="81" customFormat="1" x14ac:dyDescent="0.25">
      <c r="A17" s="89">
        <v>0.37916666666666665</v>
      </c>
      <c r="B17" s="85">
        <v>4</v>
      </c>
      <c r="C17" s="10">
        <v>2</v>
      </c>
      <c r="D17" s="11" t="s">
        <v>103</v>
      </c>
      <c r="E17" s="11" t="s">
        <v>92</v>
      </c>
      <c r="F17" s="105">
        <v>7.1182060185185178E-2</v>
      </c>
      <c r="G17" s="105">
        <v>8.9207523148148157E-2</v>
      </c>
      <c r="H17" s="105">
        <f>G17-F17</f>
        <v>1.8025462962962979E-2</v>
      </c>
    </row>
    <row r="18" spans="1:8" s="81" customFormat="1" x14ac:dyDescent="0.25">
      <c r="A18" s="90">
        <v>0.38055555555555554</v>
      </c>
      <c r="B18" s="86">
        <v>5</v>
      </c>
      <c r="C18" s="10">
        <v>3</v>
      </c>
      <c r="D18" s="11" t="s">
        <v>145</v>
      </c>
      <c r="E18" s="11" t="s">
        <v>143</v>
      </c>
      <c r="F18" s="105">
        <v>7.2569560185185192E-2</v>
      </c>
      <c r="G18" s="105">
        <v>9.1139814814814812E-2</v>
      </c>
      <c r="H18" s="105">
        <f>G18-F18</f>
        <v>1.8570254629629621E-2</v>
      </c>
    </row>
    <row r="19" spans="1:8" x14ac:dyDescent="0.25">
      <c r="A19" s="89">
        <v>0.38472222222222219</v>
      </c>
      <c r="B19" s="85">
        <v>8</v>
      </c>
      <c r="C19" s="10">
        <v>4</v>
      </c>
      <c r="D19" s="11" t="s">
        <v>102</v>
      </c>
      <c r="E19" s="11" t="s">
        <v>92</v>
      </c>
      <c r="F19" s="105">
        <v>7.6735069444444456E-2</v>
      </c>
      <c r="G19" s="105">
        <v>9.6634259259259267E-2</v>
      </c>
      <c r="H19" s="105">
        <f>G19-F19</f>
        <v>1.9899189814814811E-2</v>
      </c>
    </row>
    <row r="20" spans="1:8" x14ac:dyDescent="0.25">
      <c r="A20" s="89">
        <v>0.38194444444444442</v>
      </c>
      <c r="B20" s="85">
        <v>6</v>
      </c>
      <c r="C20" s="10">
        <v>5</v>
      </c>
      <c r="D20" s="11" t="s">
        <v>60</v>
      </c>
      <c r="E20" s="11" t="s">
        <v>58</v>
      </c>
      <c r="F20" s="105">
        <v>7.3955324074074069E-2</v>
      </c>
      <c r="G20" s="105">
        <v>9.4267939814814808E-2</v>
      </c>
      <c r="H20" s="105">
        <f>G20-F20</f>
        <v>2.0312615740740739E-2</v>
      </c>
    </row>
    <row r="21" spans="1:8" ht="13.8" thickBot="1" x14ac:dyDescent="0.3">
      <c r="C21" s="12"/>
      <c r="D21" s="13"/>
      <c r="E21" s="13"/>
    </row>
    <row r="22" spans="1:8" ht="13.8" thickBot="1" x14ac:dyDescent="0.3">
      <c r="A22" s="88"/>
      <c r="B22" s="88"/>
      <c r="C22" s="122" t="s">
        <v>49</v>
      </c>
      <c r="D22" s="122"/>
      <c r="E22" s="123"/>
    </row>
    <row r="23" spans="1:8" x14ac:dyDescent="0.25">
      <c r="A23" s="6" t="s">
        <v>183</v>
      </c>
      <c r="B23" s="6" t="s">
        <v>181</v>
      </c>
      <c r="C23" s="5"/>
      <c r="D23" s="9" t="s">
        <v>1</v>
      </c>
      <c r="E23" s="9" t="s">
        <v>2</v>
      </c>
      <c r="F23" s="106" t="s">
        <v>198</v>
      </c>
      <c r="G23" s="106" t="s">
        <v>199</v>
      </c>
      <c r="H23" s="106" t="s">
        <v>200</v>
      </c>
    </row>
    <row r="24" spans="1:8" ht="26.4" x14ac:dyDescent="0.25">
      <c r="A24" s="89">
        <v>0.39166666666666666</v>
      </c>
      <c r="B24" s="85">
        <v>11</v>
      </c>
      <c r="C24" s="108">
        <v>1</v>
      </c>
      <c r="D24" s="14" t="s">
        <v>197</v>
      </c>
      <c r="E24" s="11" t="s">
        <v>92</v>
      </c>
      <c r="F24" s="105">
        <v>8.2293171296296305E-2</v>
      </c>
      <c r="G24" s="105">
        <v>9.8346643518518517E-2</v>
      </c>
      <c r="H24" s="105">
        <f>G24-F24</f>
        <v>1.6053472222222212E-2</v>
      </c>
    </row>
    <row r="25" spans="1:8" ht="26.4" x14ac:dyDescent="0.25">
      <c r="A25" s="90">
        <v>0.39027777777777778</v>
      </c>
      <c r="B25" s="86">
        <v>10</v>
      </c>
      <c r="C25" s="108">
        <v>2</v>
      </c>
      <c r="D25" s="14" t="s">
        <v>195</v>
      </c>
      <c r="E25" s="11" t="s">
        <v>126</v>
      </c>
      <c r="F25" s="105">
        <v>8.0902777777777782E-2</v>
      </c>
      <c r="G25" s="105">
        <v>9.6995833333333337E-2</v>
      </c>
      <c r="H25" s="105">
        <f>G25-F25</f>
        <v>1.6093055555555555E-2</v>
      </c>
    </row>
    <row r="26" spans="1:8" s="81" customFormat="1" ht="26.4" x14ac:dyDescent="0.25">
      <c r="A26" s="89">
        <v>0.3888888888888889</v>
      </c>
      <c r="B26" s="85">
        <v>9</v>
      </c>
      <c r="C26" s="108">
        <v>3</v>
      </c>
      <c r="D26" s="14" t="s">
        <v>192</v>
      </c>
      <c r="E26" s="11" t="s">
        <v>126</v>
      </c>
      <c r="F26" s="105">
        <v>7.9518287037037033E-2</v>
      </c>
      <c r="G26" s="105">
        <v>9.6037615740740725E-2</v>
      </c>
      <c r="H26" s="105">
        <f>G26-F26</f>
        <v>1.6519328703703692E-2</v>
      </c>
    </row>
    <row r="27" spans="1:8" ht="26.4" x14ac:dyDescent="0.25">
      <c r="A27" s="89">
        <v>0.39444444444444443</v>
      </c>
      <c r="B27" s="85">
        <v>13</v>
      </c>
      <c r="C27" s="10">
        <v>4</v>
      </c>
      <c r="D27" s="14" t="s">
        <v>153</v>
      </c>
      <c r="E27" s="11" t="s">
        <v>48</v>
      </c>
      <c r="F27" s="105">
        <v>8.5067708333333339E-2</v>
      </c>
      <c r="G27" s="105">
        <v>0.10272349537037036</v>
      </c>
      <c r="H27" s="105">
        <f>G27-F27</f>
        <v>1.7655787037037018E-2</v>
      </c>
    </row>
    <row r="28" spans="1:8" ht="26.4" x14ac:dyDescent="0.25">
      <c r="A28" s="89">
        <v>0.39305555555555555</v>
      </c>
      <c r="B28" s="85">
        <v>12</v>
      </c>
      <c r="C28" s="10">
        <v>5</v>
      </c>
      <c r="D28" s="14" t="s">
        <v>154</v>
      </c>
      <c r="E28" s="11" t="s">
        <v>52</v>
      </c>
      <c r="F28" s="105">
        <v>8.3684837962962957E-2</v>
      </c>
      <c r="G28" s="105">
        <v>0.10169664351851852</v>
      </c>
      <c r="H28" s="105">
        <f>G28-F28</f>
        <v>1.8011805555555566E-2</v>
      </c>
    </row>
    <row r="29" spans="1:8" ht="13.8" thickBot="1" x14ac:dyDescent="0.3"/>
    <row r="30" spans="1:8" ht="13.8" thickBot="1" x14ac:dyDescent="0.3">
      <c r="A30" s="88"/>
      <c r="B30" s="88"/>
      <c r="C30" s="122" t="s">
        <v>8</v>
      </c>
      <c r="D30" s="122"/>
      <c r="E30" s="123"/>
    </row>
    <row r="31" spans="1:8" x14ac:dyDescent="0.25">
      <c r="A31" s="6" t="s">
        <v>183</v>
      </c>
      <c r="B31" s="6" t="s">
        <v>181</v>
      </c>
      <c r="C31" s="5"/>
      <c r="D31" s="9" t="s">
        <v>1</v>
      </c>
      <c r="E31" s="9" t="s">
        <v>2</v>
      </c>
      <c r="F31" s="106" t="s">
        <v>198</v>
      </c>
      <c r="G31" s="106" t="s">
        <v>199</v>
      </c>
      <c r="H31" s="106" t="s">
        <v>200</v>
      </c>
    </row>
    <row r="32" spans="1:8" ht="26.4" x14ac:dyDescent="0.25">
      <c r="A32" s="90">
        <v>0.39861111111111108</v>
      </c>
      <c r="B32" s="86">
        <v>15</v>
      </c>
      <c r="C32" s="10">
        <v>1</v>
      </c>
      <c r="D32" s="14" t="s">
        <v>207</v>
      </c>
      <c r="E32" s="11" t="s">
        <v>92</v>
      </c>
      <c r="F32" s="105">
        <v>8.9237847222222222E-2</v>
      </c>
      <c r="G32" s="105">
        <v>0.10445625000000001</v>
      </c>
      <c r="H32" s="105">
        <f>G32-F32</f>
        <v>1.5218402777777792E-2</v>
      </c>
    </row>
    <row r="33" spans="1:8" ht="26.4" x14ac:dyDescent="0.25">
      <c r="A33" s="89">
        <v>0.3972222222222222</v>
      </c>
      <c r="B33" s="85">
        <v>14</v>
      </c>
      <c r="C33" s="108">
        <v>2</v>
      </c>
      <c r="D33" s="14" t="s">
        <v>128</v>
      </c>
      <c r="E33" s="11" t="s">
        <v>126</v>
      </c>
      <c r="F33" s="105">
        <v>8.784652777777778E-2</v>
      </c>
      <c r="G33" s="105">
        <v>0.10344212962962963</v>
      </c>
      <c r="H33" s="105">
        <f>G33-F33</f>
        <v>1.5595601851851854E-2</v>
      </c>
    </row>
    <row r="34" spans="1:8" s="81" customFormat="1" ht="26.4" x14ac:dyDescent="0.25">
      <c r="A34" s="89">
        <v>0.39999999999999997</v>
      </c>
      <c r="B34" s="85">
        <v>16</v>
      </c>
      <c r="C34" s="10">
        <v>3</v>
      </c>
      <c r="D34" s="14" t="s">
        <v>203</v>
      </c>
      <c r="E34" s="11" t="s">
        <v>105</v>
      </c>
      <c r="F34" s="105">
        <v>9.0623842592592596E-2</v>
      </c>
      <c r="G34" s="105">
        <v>0.10671273148148148</v>
      </c>
      <c r="H34" s="105">
        <f>G34-F34</f>
        <v>1.6088888888888889E-2</v>
      </c>
    </row>
    <row r="35" spans="1:8" ht="26.4" x14ac:dyDescent="0.25">
      <c r="A35" s="89">
        <v>0.40277777777777773</v>
      </c>
      <c r="B35" s="85">
        <v>18</v>
      </c>
      <c r="C35" s="10">
        <v>4</v>
      </c>
      <c r="D35" s="14" t="s">
        <v>155</v>
      </c>
      <c r="E35" s="11" t="s">
        <v>77</v>
      </c>
      <c r="F35" s="105">
        <v>9.3401851851851861E-2</v>
      </c>
      <c r="G35" s="105">
        <v>0.11102824074074073</v>
      </c>
      <c r="H35" s="105">
        <f>G35-F35</f>
        <v>1.7626388888888872E-2</v>
      </c>
    </row>
    <row r="36" spans="1:8" ht="26.4" x14ac:dyDescent="0.25">
      <c r="A36" s="89">
        <v>0.40138888888888885</v>
      </c>
      <c r="B36" s="85">
        <v>17</v>
      </c>
      <c r="C36" s="10">
        <v>5</v>
      </c>
      <c r="D36" s="14" t="s">
        <v>156</v>
      </c>
      <c r="E36" s="11" t="s">
        <v>31</v>
      </c>
      <c r="F36" s="105">
        <v>9.2015509259259262E-2</v>
      </c>
      <c r="G36" s="105">
        <v>0.10979166666666666</v>
      </c>
      <c r="H36" s="105">
        <f>G36-F36</f>
        <v>1.77761574074074E-2</v>
      </c>
    </row>
    <row r="37" spans="1:8" ht="13.8" thickBot="1" x14ac:dyDescent="0.3">
      <c r="C37" s="12"/>
    </row>
    <row r="38" spans="1:8" ht="13.8" thickBot="1" x14ac:dyDescent="0.3">
      <c r="A38" s="88"/>
      <c r="B38" s="88"/>
      <c r="C38" s="122" t="s">
        <v>9</v>
      </c>
      <c r="D38" s="122"/>
      <c r="E38" s="123"/>
    </row>
    <row r="39" spans="1:8" x14ac:dyDescent="0.25">
      <c r="A39" s="6" t="s">
        <v>183</v>
      </c>
      <c r="B39" s="6" t="s">
        <v>181</v>
      </c>
      <c r="C39" s="5"/>
      <c r="D39" s="9" t="s">
        <v>1</v>
      </c>
      <c r="E39" s="9" t="s">
        <v>2</v>
      </c>
      <c r="F39" s="106" t="s">
        <v>198</v>
      </c>
      <c r="G39" s="106" t="s">
        <v>199</v>
      </c>
      <c r="H39" s="106" t="s">
        <v>200</v>
      </c>
    </row>
    <row r="40" spans="1:8" x14ac:dyDescent="0.25">
      <c r="A40" s="89">
        <v>0.40416666666666662</v>
      </c>
      <c r="B40" s="85">
        <v>19</v>
      </c>
      <c r="C40" s="10">
        <v>1</v>
      </c>
      <c r="D40" s="14" t="s">
        <v>138</v>
      </c>
      <c r="E40" s="11" t="s">
        <v>126</v>
      </c>
      <c r="F40" s="105">
        <v>9.4791203703703711E-2</v>
      </c>
      <c r="G40" s="105">
        <v>0.11320196759259259</v>
      </c>
      <c r="H40" s="105">
        <f>G40-F40</f>
        <v>1.8410763888888876E-2</v>
      </c>
    </row>
    <row r="41" spans="1:8" ht="12.6" customHeight="1" x14ac:dyDescent="0.25">
      <c r="A41" s="89">
        <v>0.4069444444444445</v>
      </c>
      <c r="B41" s="85">
        <v>21</v>
      </c>
      <c r="C41" s="10">
        <v>2</v>
      </c>
      <c r="D41" s="14" t="s">
        <v>59</v>
      </c>
      <c r="E41" s="11" t="s">
        <v>58</v>
      </c>
      <c r="F41" s="105">
        <v>9.7569212962962948E-2</v>
      </c>
      <c r="G41" s="105">
        <v>0.11637337962962963</v>
      </c>
      <c r="H41" s="105">
        <f>G41-F41</f>
        <v>1.8804166666666677E-2</v>
      </c>
    </row>
    <row r="42" spans="1:8" ht="13.8" customHeight="1" x14ac:dyDescent="0.25">
      <c r="A42" s="90">
        <v>0.4055555555555555</v>
      </c>
      <c r="B42" s="86">
        <v>20</v>
      </c>
      <c r="C42" s="10">
        <v>3</v>
      </c>
      <c r="D42" s="14" t="s">
        <v>149</v>
      </c>
      <c r="E42" s="11" t="s">
        <v>88</v>
      </c>
      <c r="F42" s="105">
        <v>9.6184259259259261E-2</v>
      </c>
      <c r="G42" s="105">
        <v>0.11618877314814814</v>
      </c>
      <c r="H42" s="105">
        <f>G42-F42</f>
        <v>2.0004513888888881E-2</v>
      </c>
    </row>
    <row r="43" spans="1:8" ht="13.8" customHeight="1" x14ac:dyDescent="0.25">
      <c r="A43" s="89">
        <v>0.40833333333333338</v>
      </c>
      <c r="B43" s="85">
        <v>22</v>
      </c>
      <c r="C43" s="10">
        <v>4</v>
      </c>
      <c r="D43" s="14" t="s">
        <v>28</v>
      </c>
      <c r="E43" s="11" t="s">
        <v>26</v>
      </c>
      <c r="F43" s="105">
        <v>9.8960416666666662E-2</v>
      </c>
      <c r="G43" s="105">
        <v>0.11943981481481482</v>
      </c>
      <c r="H43" s="105">
        <f>G43-F43</f>
        <v>2.0479398148148156E-2</v>
      </c>
    </row>
    <row r="44" spans="1:8" ht="13.8" customHeight="1" thickBot="1" x14ac:dyDescent="0.3">
      <c r="A44" s="98"/>
      <c r="B44" s="87"/>
      <c r="C44" s="12"/>
      <c r="D44" s="40"/>
      <c r="E44" s="13"/>
    </row>
    <row r="45" spans="1:8" ht="13.8" thickBot="1" x14ac:dyDescent="0.3">
      <c r="A45" s="88"/>
      <c r="B45" s="88"/>
      <c r="C45" s="122" t="s">
        <v>10</v>
      </c>
      <c r="D45" s="122"/>
      <c r="E45" s="123"/>
    </row>
    <row r="46" spans="1:8" x14ac:dyDescent="0.25">
      <c r="A46" s="6" t="s">
        <v>183</v>
      </c>
      <c r="B46" s="6" t="s">
        <v>181</v>
      </c>
      <c r="C46" s="5"/>
      <c r="D46" s="9" t="s">
        <v>1</v>
      </c>
      <c r="E46" s="9" t="s">
        <v>2</v>
      </c>
      <c r="F46" s="106" t="s">
        <v>198</v>
      </c>
      <c r="G46" s="106" t="s">
        <v>199</v>
      </c>
      <c r="H46" s="106" t="s">
        <v>200</v>
      </c>
    </row>
    <row r="47" spans="1:8" s="81" customFormat="1" x14ac:dyDescent="0.25">
      <c r="A47" s="89">
        <v>0.41111111111111115</v>
      </c>
      <c r="B47" s="85">
        <v>23</v>
      </c>
      <c r="C47" s="10">
        <v>1</v>
      </c>
      <c r="D47" s="14" t="s">
        <v>202</v>
      </c>
      <c r="E47" s="11" t="s">
        <v>92</v>
      </c>
      <c r="F47" s="105">
        <v>0.10035046296296297</v>
      </c>
      <c r="G47" s="105">
        <v>0.11963391203703704</v>
      </c>
      <c r="H47" s="105">
        <f>G47-F47</f>
        <v>1.9283449074074061E-2</v>
      </c>
    </row>
    <row r="48" spans="1:8" s="81" customFormat="1" x14ac:dyDescent="0.25">
      <c r="A48" s="90">
        <v>0.41250000000000003</v>
      </c>
      <c r="B48" s="86">
        <v>24</v>
      </c>
      <c r="C48" s="10">
        <v>2</v>
      </c>
      <c r="D48" s="14" t="s">
        <v>94</v>
      </c>
      <c r="E48" s="11" t="s">
        <v>92</v>
      </c>
      <c r="F48" s="105">
        <v>0.10173356481481481</v>
      </c>
      <c r="G48" s="105">
        <v>0.12205497685185185</v>
      </c>
      <c r="H48" s="105">
        <f>G48-F48</f>
        <v>2.0321412037037037E-2</v>
      </c>
    </row>
    <row r="49" spans="1:8" s="81" customFormat="1" x14ac:dyDescent="0.25">
      <c r="A49" s="89">
        <v>0.41388888888888892</v>
      </c>
      <c r="B49" s="85">
        <v>25</v>
      </c>
      <c r="C49" s="10">
        <v>3</v>
      </c>
      <c r="D49" s="14" t="s">
        <v>95</v>
      </c>
      <c r="E49" s="11" t="s">
        <v>92</v>
      </c>
      <c r="F49" s="105">
        <v>0.10312592592592591</v>
      </c>
      <c r="G49" s="105">
        <v>0.12577037037037037</v>
      </c>
      <c r="H49" s="105">
        <f>G49-F49</f>
        <v>2.2644444444444453E-2</v>
      </c>
    </row>
    <row r="50" spans="1:8" s="81" customFormat="1" ht="16.2" customHeight="1" thickBot="1" x14ac:dyDescent="0.3">
      <c r="A50" s="87"/>
      <c r="B50" s="87"/>
      <c r="C50" s="12"/>
      <c r="D50" s="101" t="s">
        <v>187</v>
      </c>
      <c r="E50" s="13"/>
    </row>
    <row r="51" spans="1:8" ht="13.8" thickBot="1" x14ac:dyDescent="0.3">
      <c r="A51" s="91"/>
      <c r="B51" s="91"/>
      <c r="C51" s="122" t="s">
        <v>11</v>
      </c>
      <c r="D51" s="122"/>
      <c r="E51" s="123"/>
    </row>
    <row r="52" spans="1:8" x14ac:dyDescent="0.25">
      <c r="A52" s="6" t="s">
        <v>183</v>
      </c>
      <c r="B52" s="6" t="s">
        <v>181</v>
      </c>
      <c r="C52" s="5"/>
      <c r="D52" s="9" t="s">
        <v>1</v>
      </c>
      <c r="E52" s="9" t="s">
        <v>2</v>
      </c>
      <c r="F52" s="106" t="s">
        <v>198</v>
      </c>
      <c r="G52" s="106" t="s">
        <v>199</v>
      </c>
      <c r="H52" s="106" t="s">
        <v>200</v>
      </c>
    </row>
    <row r="53" spans="1:8" x14ac:dyDescent="0.25">
      <c r="A53" s="89">
        <v>0.49305555555555558</v>
      </c>
      <c r="B53" s="85">
        <v>26</v>
      </c>
      <c r="C53" s="10">
        <v>1</v>
      </c>
      <c r="D53" s="14" t="s">
        <v>137</v>
      </c>
      <c r="E53" s="11" t="s">
        <v>126</v>
      </c>
      <c r="F53" s="105">
        <v>0.18055659722222225</v>
      </c>
      <c r="G53" s="105">
        <v>0.19944490740740742</v>
      </c>
      <c r="H53" s="105">
        <f>G53-F53</f>
        <v>1.8888310185185164E-2</v>
      </c>
    </row>
    <row r="54" spans="1:8" s="81" customFormat="1" ht="14.4" customHeight="1" x14ac:dyDescent="0.25">
      <c r="A54" s="89">
        <v>0.49583333333333335</v>
      </c>
      <c r="B54" s="85">
        <v>28</v>
      </c>
      <c r="C54" s="10">
        <v>2</v>
      </c>
      <c r="D54" s="14" t="s">
        <v>96</v>
      </c>
      <c r="E54" s="11" t="s">
        <v>92</v>
      </c>
      <c r="F54" s="105">
        <v>0.18333125000000003</v>
      </c>
      <c r="G54" s="105">
        <v>0.20254571759259263</v>
      </c>
      <c r="H54" s="105">
        <f>G54-F54</f>
        <v>1.9214467592592599E-2</v>
      </c>
    </row>
    <row r="55" spans="1:8" ht="14.4" customHeight="1" x14ac:dyDescent="0.25">
      <c r="A55" s="90">
        <v>0.49444444444444446</v>
      </c>
      <c r="B55" s="86">
        <v>27</v>
      </c>
      <c r="C55" s="10">
        <v>3</v>
      </c>
      <c r="D55" s="14" t="s">
        <v>56</v>
      </c>
      <c r="E55" s="11" t="s">
        <v>55</v>
      </c>
      <c r="F55" s="105">
        <v>0.18194432870370372</v>
      </c>
      <c r="G55" s="105">
        <v>0.20276006944444444</v>
      </c>
      <c r="H55" s="105">
        <f>G55-F55</f>
        <v>2.0815740740740718E-2</v>
      </c>
    </row>
    <row r="56" spans="1:8" ht="14.4" customHeight="1" x14ac:dyDescent="0.25">
      <c r="A56" s="110"/>
      <c r="B56" s="111"/>
      <c r="C56" s="12"/>
      <c r="D56" s="40"/>
      <c r="E56" s="13"/>
      <c r="F56" s="1"/>
    </row>
    <row r="57" spans="1:8" ht="14.4" customHeight="1" x14ac:dyDescent="0.25">
      <c r="A57" s="110"/>
      <c r="B57" s="111"/>
      <c r="C57" s="12"/>
      <c r="D57" s="40"/>
      <c r="E57" s="13"/>
      <c r="F57" s="1"/>
    </row>
    <row r="58" spans="1:8" ht="14.4" customHeight="1" x14ac:dyDescent="0.25">
      <c r="A58" s="110"/>
      <c r="B58" s="111"/>
      <c r="C58" s="12"/>
      <c r="D58" s="40"/>
      <c r="E58" s="13"/>
      <c r="F58" s="1"/>
    </row>
    <row r="59" spans="1:8" ht="14.4" customHeight="1" thickBot="1" x14ac:dyDescent="0.3">
      <c r="A59" s="110"/>
      <c r="B59" s="111"/>
      <c r="C59" s="12"/>
      <c r="D59" s="40"/>
      <c r="E59" s="13"/>
      <c r="F59" s="1"/>
    </row>
    <row r="60" spans="1:8" ht="13.8" thickBot="1" x14ac:dyDescent="0.3">
      <c r="A60" s="91"/>
      <c r="B60" s="91"/>
      <c r="C60" s="122" t="s">
        <v>12</v>
      </c>
      <c r="D60" s="122"/>
      <c r="E60" s="123"/>
    </row>
    <row r="61" spans="1:8" x14ac:dyDescent="0.25">
      <c r="A61" s="6" t="s">
        <v>183</v>
      </c>
      <c r="B61" s="6" t="s">
        <v>181</v>
      </c>
      <c r="C61" s="5"/>
      <c r="D61" s="9" t="s">
        <v>1</v>
      </c>
      <c r="E61" s="9" t="s">
        <v>2</v>
      </c>
      <c r="F61" s="106" t="s">
        <v>198</v>
      </c>
      <c r="G61" s="106" t="s">
        <v>199</v>
      </c>
      <c r="H61" s="106" t="s">
        <v>200</v>
      </c>
    </row>
    <row r="62" spans="1:8" ht="13.8" customHeight="1" x14ac:dyDescent="0.25">
      <c r="A62" s="90">
        <v>0.50138888888888888</v>
      </c>
      <c r="B62" s="86">
        <v>32</v>
      </c>
      <c r="C62" s="10">
        <v>1</v>
      </c>
      <c r="D62" s="14" t="s">
        <v>158</v>
      </c>
      <c r="E62" s="11" t="s">
        <v>126</v>
      </c>
      <c r="F62" s="105">
        <v>0.18888726851851853</v>
      </c>
      <c r="G62" s="105">
        <v>0.20496956018518517</v>
      </c>
      <c r="H62" s="105">
        <f>G62-F62</f>
        <v>1.6082291666666637E-2</v>
      </c>
    </row>
    <row r="63" spans="1:8" ht="13.8" customHeight="1" x14ac:dyDescent="0.25">
      <c r="A63" s="89">
        <v>0.5</v>
      </c>
      <c r="B63" s="85">
        <v>31</v>
      </c>
      <c r="C63" s="10">
        <v>2</v>
      </c>
      <c r="D63" s="14" t="s">
        <v>104</v>
      </c>
      <c r="E63" s="11" t="s">
        <v>92</v>
      </c>
      <c r="F63" s="105">
        <v>0.18749837962962959</v>
      </c>
      <c r="G63" s="105">
        <v>0.20424872685185183</v>
      </c>
      <c r="H63" s="105">
        <f>G63-F63</f>
        <v>1.6750347222222239E-2</v>
      </c>
    </row>
    <row r="64" spans="1:8" s="81" customFormat="1" ht="13.8" customHeight="1" x14ac:dyDescent="0.25">
      <c r="A64" s="90">
        <v>0.49861111111111112</v>
      </c>
      <c r="B64" s="86">
        <v>30</v>
      </c>
      <c r="C64" s="10">
        <v>3</v>
      </c>
      <c r="D64" s="14" t="s">
        <v>44</v>
      </c>
      <c r="E64" s="11" t="s">
        <v>42</v>
      </c>
      <c r="F64" s="105">
        <v>0.1861150462962963</v>
      </c>
      <c r="G64" s="105">
        <v>0.20405798611111112</v>
      </c>
      <c r="H64" s="105">
        <f>G64-F64</f>
        <v>1.7942939814814818E-2</v>
      </c>
    </row>
    <row r="65" spans="1:8" ht="13.8" customHeight="1" x14ac:dyDescent="0.25">
      <c r="A65" s="89">
        <v>0.49722222222222223</v>
      </c>
      <c r="B65" s="85">
        <v>29</v>
      </c>
      <c r="C65" s="10">
        <v>4</v>
      </c>
      <c r="D65" s="14" t="s">
        <v>67</v>
      </c>
      <c r="E65" s="11" t="s">
        <v>66</v>
      </c>
      <c r="F65" s="105">
        <v>0.18472210648148149</v>
      </c>
      <c r="G65" s="105">
        <v>0.20294201388888888</v>
      </c>
      <c r="H65" s="105">
        <f>G65-F65</f>
        <v>1.8219907407407393E-2</v>
      </c>
    </row>
    <row r="66" spans="1:8" ht="13.8" customHeight="1" x14ac:dyDescent="0.25">
      <c r="A66" s="90">
        <v>0.50277777777777777</v>
      </c>
      <c r="B66" s="86">
        <v>33</v>
      </c>
      <c r="C66" s="10">
        <v>5</v>
      </c>
      <c r="D66" s="14" t="s">
        <v>53</v>
      </c>
      <c r="E66" s="11" t="s">
        <v>52</v>
      </c>
      <c r="F66" s="105">
        <v>0.19027511574074074</v>
      </c>
      <c r="G66" s="105">
        <v>0.20863726851851849</v>
      </c>
      <c r="H66" s="105">
        <f>G66-F66</f>
        <v>1.8362152777777752E-2</v>
      </c>
    </row>
    <row r="67" spans="1:8" ht="13.8" thickBot="1" x14ac:dyDescent="0.3"/>
    <row r="68" spans="1:8" ht="13.8" thickBot="1" x14ac:dyDescent="0.3">
      <c r="A68" s="91"/>
      <c r="B68" s="91"/>
      <c r="C68" s="122" t="s">
        <v>7</v>
      </c>
      <c r="D68" s="122"/>
      <c r="E68" s="123"/>
    </row>
    <row r="69" spans="1:8" x14ac:dyDescent="0.25">
      <c r="A69" s="6" t="s">
        <v>183</v>
      </c>
      <c r="B69" s="6" t="s">
        <v>181</v>
      </c>
      <c r="C69" s="5"/>
      <c r="D69" s="9" t="s">
        <v>1</v>
      </c>
      <c r="E69" s="9" t="s">
        <v>2</v>
      </c>
      <c r="F69" s="106" t="s">
        <v>198</v>
      </c>
      <c r="G69" s="106" t="s">
        <v>199</v>
      </c>
      <c r="H69" s="106" t="s">
        <v>200</v>
      </c>
    </row>
    <row r="70" spans="1:8" x14ac:dyDescent="0.25">
      <c r="A70" s="89">
        <v>0.50972222222222219</v>
      </c>
      <c r="B70" s="85">
        <v>36</v>
      </c>
      <c r="C70" s="108">
        <v>1</v>
      </c>
      <c r="D70" s="14" t="s">
        <v>208</v>
      </c>
      <c r="E70" s="11" t="s">
        <v>92</v>
      </c>
      <c r="F70" s="105">
        <v>0.19722222222222222</v>
      </c>
      <c r="G70" s="105">
        <v>0.21158530092592595</v>
      </c>
      <c r="H70" s="105">
        <f>G70-F70</f>
        <v>1.4363078703703736E-2</v>
      </c>
    </row>
    <row r="71" spans="1:8" s="81" customFormat="1" ht="26.4" x14ac:dyDescent="0.25">
      <c r="A71" s="89">
        <v>0.50694444444444442</v>
      </c>
      <c r="B71" s="85">
        <v>34</v>
      </c>
      <c r="C71" s="10">
        <v>2</v>
      </c>
      <c r="D71" s="14" t="s">
        <v>130</v>
      </c>
      <c r="E71" s="11" t="s">
        <v>126</v>
      </c>
      <c r="F71" s="105">
        <v>0.19444502314814816</v>
      </c>
      <c r="G71" s="105">
        <v>0.20892245370370374</v>
      </c>
      <c r="H71" s="105">
        <f>G71-F71</f>
        <v>1.4477430555555587E-2</v>
      </c>
    </row>
    <row r="72" spans="1:8" ht="26.4" x14ac:dyDescent="0.25">
      <c r="A72" s="89">
        <v>0.51250000000000007</v>
      </c>
      <c r="B72" s="85">
        <v>38</v>
      </c>
      <c r="C72" s="10">
        <v>3</v>
      </c>
      <c r="D72" s="14" t="s">
        <v>182</v>
      </c>
      <c r="E72" s="11" t="s">
        <v>84</v>
      </c>
      <c r="F72" s="105">
        <v>0.1999974537037037</v>
      </c>
      <c r="G72" s="105">
        <v>0.21550972222222223</v>
      </c>
      <c r="H72" s="105">
        <f>G72-F72</f>
        <v>1.5512268518518529E-2</v>
      </c>
    </row>
    <row r="73" spans="1:8" ht="26.4" x14ac:dyDescent="0.25">
      <c r="A73" s="89">
        <v>0.51111111111111118</v>
      </c>
      <c r="B73" s="85">
        <v>37</v>
      </c>
      <c r="C73" s="10">
        <v>4</v>
      </c>
      <c r="D73" s="14" t="s">
        <v>129</v>
      </c>
      <c r="E73" s="11" t="s">
        <v>126</v>
      </c>
      <c r="F73" s="105">
        <v>0.19860914351851852</v>
      </c>
      <c r="G73" s="105">
        <v>0.21413993055555555</v>
      </c>
      <c r="H73" s="105">
        <f>G73-F73</f>
        <v>1.553078703703703E-2</v>
      </c>
    </row>
    <row r="74" spans="1:8" ht="26.4" x14ac:dyDescent="0.25">
      <c r="A74" s="89">
        <v>0.5083333333333333</v>
      </c>
      <c r="B74" s="85">
        <v>35</v>
      </c>
      <c r="C74" s="10">
        <v>5</v>
      </c>
      <c r="D74" s="14" t="s">
        <v>107</v>
      </c>
      <c r="E74" s="11" t="s">
        <v>105</v>
      </c>
      <c r="F74" s="105">
        <v>0.19583217592592594</v>
      </c>
      <c r="G74" s="105">
        <v>0.21161759259259261</v>
      </c>
      <c r="H74" s="105">
        <f>G74-F74</f>
        <v>1.5785416666666663E-2</v>
      </c>
    </row>
    <row r="75" spans="1:8" ht="13.8" thickBot="1" x14ac:dyDescent="0.3"/>
    <row r="76" spans="1:8" ht="13.8" thickBot="1" x14ac:dyDescent="0.3">
      <c r="A76" s="91"/>
      <c r="B76" s="91"/>
      <c r="C76" s="122" t="s">
        <v>13</v>
      </c>
      <c r="D76" s="122"/>
      <c r="E76" s="123"/>
    </row>
    <row r="77" spans="1:8" x14ac:dyDescent="0.25">
      <c r="A77" s="6" t="s">
        <v>183</v>
      </c>
      <c r="B77" s="6" t="s">
        <v>181</v>
      </c>
      <c r="C77" s="5"/>
      <c r="D77" s="9" t="s">
        <v>1</v>
      </c>
      <c r="E77" s="9" t="s">
        <v>2</v>
      </c>
      <c r="F77" s="106" t="s">
        <v>198</v>
      </c>
      <c r="G77" s="106" t="s">
        <v>199</v>
      </c>
      <c r="H77" s="106" t="s">
        <v>200</v>
      </c>
    </row>
    <row r="78" spans="1:8" x14ac:dyDescent="0.25">
      <c r="A78" s="89">
        <v>0.5180555555555556</v>
      </c>
      <c r="B78" s="85">
        <v>42</v>
      </c>
      <c r="C78" s="10">
        <v>1</v>
      </c>
      <c r="D78" s="14" t="s">
        <v>101</v>
      </c>
      <c r="E78" s="11" t="s">
        <v>92</v>
      </c>
      <c r="F78" s="105">
        <v>0.20555370370370374</v>
      </c>
      <c r="G78" s="105">
        <v>0.22452337962962965</v>
      </c>
      <c r="H78" s="105">
        <f t="shared" ref="H78:H83" si="0">G78-F78</f>
        <v>1.8969675925925911E-2</v>
      </c>
    </row>
    <row r="79" spans="1:8" x14ac:dyDescent="0.25">
      <c r="A79" s="89">
        <v>0.51944444444444449</v>
      </c>
      <c r="B79" s="85">
        <v>43</v>
      </c>
      <c r="C79" s="10">
        <v>2</v>
      </c>
      <c r="D79" s="14" t="s">
        <v>136</v>
      </c>
      <c r="E79" s="11" t="s">
        <v>126</v>
      </c>
      <c r="F79" s="105">
        <v>0.20694490740740742</v>
      </c>
      <c r="G79" s="105">
        <v>0.22608773148148145</v>
      </c>
      <c r="H79" s="105">
        <f t="shared" si="0"/>
        <v>1.9142824074074027E-2</v>
      </c>
    </row>
    <row r="80" spans="1:8" x14ac:dyDescent="0.25">
      <c r="A80" s="89">
        <v>0.51527777777777783</v>
      </c>
      <c r="B80" s="85">
        <v>40</v>
      </c>
      <c r="C80" s="10">
        <v>3</v>
      </c>
      <c r="D80" s="14" t="s">
        <v>51</v>
      </c>
      <c r="E80" s="11" t="s">
        <v>48</v>
      </c>
      <c r="F80" s="105">
        <v>0.20277777777777775</v>
      </c>
      <c r="G80" s="105">
        <v>0.22308564814814816</v>
      </c>
      <c r="H80" s="105">
        <f t="shared" si="0"/>
        <v>2.0307870370370407E-2</v>
      </c>
    </row>
    <row r="81" spans="1:8" s="81" customFormat="1" x14ac:dyDescent="0.25">
      <c r="A81" s="89">
        <v>0.51666666666666672</v>
      </c>
      <c r="B81" s="85">
        <v>41</v>
      </c>
      <c r="C81" s="10">
        <v>4</v>
      </c>
      <c r="D81" s="14" t="s">
        <v>135</v>
      </c>
      <c r="E81" s="11" t="s">
        <v>126</v>
      </c>
      <c r="F81" s="105">
        <v>0.20416469907407409</v>
      </c>
      <c r="G81" s="105">
        <v>0.2248806712962963</v>
      </c>
      <c r="H81" s="105">
        <f t="shared" si="0"/>
        <v>2.0715972222222212E-2</v>
      </c>
    </row>
    <row r="82" spans="1:8" x14ac:dyDescent="0.25">
      <c r="A82" s="89">
        <v>0.52083333333333337</v>
      </c>
      <c r="B82" s="85">
        <v>44</v>
      </c>
      <c r="C82" s="10">
        <v>5</v>
      </c>
      <c r="D82" s="14" t="s">
        <v>27</v>
      </c>
      <c r="E82" s="11" t="s">
        <v>26</v>
      </c>
      <c r="F82" s="105">
        <v>0.20833055555555555</v>
      </c>
      <c r="G82" s="105">
        <v>0.23012418981481478</v>
      </c>
      <c r="H82" s="105">
        <f t="shared" si="0"/>
        <v>2.1793634259259231E-2</v>
      </c>
    </row>
    <row r="83" spans="1:8" x14ac:dyDescent="0.25">
      <c r="A83" s="89">
        <v>0.51388888888888895</v>
      </c>
      <c r="B83" s="85">
        <v>39</v>
      </c>
      <c r="C83" s="10">
        <v>6</v>
      </c>
      <c r="D83" s="14" t="s">
        <v>54</v>
      </c>
      <c r="E83" s="11" t="s">
        <v>55</v>
      </c>
      <c r="F83" s="105">
        <v>0.20139537037037039</v>
      </c>
      <c r="G83" s="105">
        <v>0.22469131944444443</v>
      </c>
      <c r="H83" s="105">
        <f t="shared" si="0"/>
        <v>2.3295949074074035E-2</v>
      </c>
    </row>
    <row r="84" spans="1:8" ht="13.8" thickBot="1" x14ac:dyDescent="0.3">
      <c r="C84" s="12"/>
      <c r="D84" s="40"/>
      <c r="E84" s="13"/>
    </row>
    <row r="85" spans="1:8" ht="13.8" thickBot="1" x14ac:dyDescent="0.3">
      <c r="A85" s="91"/>
      <c r="B85" s="91"/>
      <c r="C85" s="122" t="s">
        <v>14</v>
      </c>
      <c r="D85" s="122"/>
      <c r="E85" s="123"/>
    </row>
    <row r="86" spans="1:8" x14ac:dyDescent="0.25">
      <c r="A86" s="6" t="s">
        <v>183</v>
      </c>
      <c r="B86" s="6" t="s">
        <v>181</v>
      </c>
      <c r="C86" s="5"/>
      <c r="D86" s="9" t="s">
        <v>1</v>
      </c>
      <c r="E86" s="9" t="s">
        <v>2</v>
      </c>
      <c r="F86" s="106" t="s">
        <v>198</v>
      </c>
      <c r="G86" s="106" t="s">
        <v>199</v>
      </c>
      <c r="H86" s="106" t="s">
        <v>200</v>
      </c>
    </row>
    <row r="87" spans="1:8" x14ac:dyDescent="0.25">
      <c r="A87" s="89">
        <v>0.52777777777777779</v>
      </c>
      <c r="B87" s="85">
        <v>47</v>
      </c>
      <c r="C87" s="108">
        <v>1</v>
      </c>
      <c r="D87" s="14" t="s">
        <v>194</v>
      </c>
      <c r="E87" s="11" t="s">
        <v>126</v>
      </c>
      <c r="F87" s="105">
        <v>0.21527384259259261</v>
      </c>
      <c r="G87" s="105">
        <v>0.23316562500000002</v>
      </c>
      <c r="H87" s="105">
        <f>G87-F87</f>
        <v>1.7891782407407408E-2</v>
      </c>
    </row>
    <row r="88" spans="1:8" x14ac:dyDescent="0.25">
      <c r="A88" s="89">
        <v>0.52500000000000002</v>
      </c>
      <c r="B88" s="85">
        <v>45</v>
      </c>
      <c r="C88" s="108">
        <v>2</v>
      </c>
      <c r="D88" s="14" t="s">
        <v>193</v>
      </c>
      <c r="E88" s="11" t="s">
        <v>92</v>
      </c>
      <c r="F88" s="105">
        <v>0.2124996527777778</v>
      </c>
      <c r="G88" s="105">
        <v>0.23067465277777777</v>
      </c>
      <c r="H88" s="105">
        <f>G88-F88</f>
        <v>1.8174999999999969E-2</v>
      </c>
    </row>
    <row r="89" spans="1:8" s="81" customFormat="1" x14ac:dyDescent="0.25">
      <c r="A89" s="89">
        <v>0.52916666666666667</v>
      </c>
      <c r="B89" s="85">
        <v>48</v>
      </c>
      <c r="C89" s="10">
        <v>3</v>
      </c>
      <c r="D89" s="14" t="s">
        <v>86</v>
      </c>
      <c r="E89" s="11" t="s">
        <v>84</v>
      </c>
      <c r="F89" s="105">
        <v>0.21666273148148149</v>
      </c>
      <c r="G89" s="105">
        <v>0.23510520833333334</v>
      </c>
      <c r="H89" s="105">
        <f>G89-F89</f>
        <v>1.8442476851851852E-2</v>
      </c>
    </row>
    <row r="90" spans="1:8" x14ac:dyDescent="0.25">
      <c r="A90" s="89">
        <v>0.52638888888888891</v>
      </c>
      <c r="B90" s="85">
        <v>46</v>
      </c>
      <c r="C90" s="108">
        <v>4</v>
      </c>
      <c r="D90" s="14" t="s">
        <v>196</v>
      </c>
      <c r="E90" s="11" t="s">
        <v>126</v>
      </c>
      <c r="F90" s="105">
        <v>0.21388842592592591</v>
      </c>
      <c r="G90" s="105">
        <v>0.23341006944444445</v>
      </c>
      <c r="H90" s="105">
        <f>G90-F90</f>
        <v>1.9521643518518539E-2</v>
      </c>
    </row>
    <row r="91" spans="1:8" x14ac:dyDescent="0.25">
      <c r="A91" s="89">
        <v>0.53055555555555556</v>
      </c>
      <c r="B91" s="85">
        <v>49</v>
      </c>
      <c r="C91" s="10">
        <v>5</v>
      </c>
      <c r="D91" s="14" t="s">
        <v>157</v>
      </c>
      <c r="E91" s="11" t="s">
        <v>31</v>
      </c>
      <c r="F91" s="105">
        <v>0.21805532407407405</v>
      </c>
      <c r="G91" s="105">
        <v>0.23853194444444445</v>
      </c>
      <c r="H91" s="105">
        <f>G91-F91</f>
        <v>2.0476620370370402E-2</v>
      </c>
    </row>
    <row r="92" spans="1:8" x14ac:dyDescent="0.25">
      <c r="A92" s="87"/>
      <c r="B92" s="87"/>
      <c r="C92" s="12"/>
    </row>
    <row r="93" spans="1:8" x14ac:dyDescent="0.25">
      <c r="A93" s="87"/>
      <c r="B93" s="96" t="s">
        <v>184</v>
      </c>
      <c r="C93" s="12"/>
      <c r="D93" s="40"/>
      <c r="E93" s="13"/>
    </row>
    <row r="94" spans="1:8" s="93" customFormat="1" ht="13.2" customHeight="1" x14ac:dyDescent="0.25">
      <c r="C94" s="94"/>
      <c r="D94" s="99" t="s">
        <v>4</v>
      </c>
      <c r="F94" s="107"/>
      <c r="G94" s="107"/>
      <c r="H94" s="107"/>
    </row>
    <row r="95" spans="1:8" ht="14.4" thickBot="1" x14ac:dyDescent="0.3">
      <c r="D95" s="103" t="s">
        <v>189</v>
      </c>
    </row>
    <row r="96" spans="1:8" ht="13.8" thickBot="1" x14ac:dyDescent="0.3">
      <c r="A96" s="92"/>
      <c r="B96" s="92"/>
      <c r="C96" s="122" t="s">
        <v>15</v>
      </c>
      <c r="D96" s="122"/>
      <c r="E96" s="123"/>
    </row>
    <row r="97" spans="1:9" x14ac:dyDescent="0.25">
      <c r="A97" s="6" t="s">
        <v>183</v>
      </c>
      <c r="B97" s="6" t="s">
        <v>181</v>
      </c>
      <c r="C97" s="5"/>
      <c r="D97" s="9" t="s">
        <v>1</v>
      </c>
      <c r="E97" s="9" t="s">
        <v>2</v>
      </c>
      <c r="F97" s="106" t="s">
        <v>198</v>
      </c>
      <c r="G97" s="106" t="s">
        <v>199</v>
      </c>
      <c r="H97" s="106" t="s">
        <v>200</v>
      </c>
    </row>
    <row r="98" spans="1:9" x14ac:dyDescent="0.25">
      <c r="A98" s="89">
        <v>0.37916666666666665</v>
      </c>
      <c r="B98" s="85">
        <v>53</v>
      </c>
      <c r="C98" s="108">
        <v>1</v>
      </c>
      <c r="D98" s="14" t="s">
        <v>209</v>
      </c>
      <c r="E98" s="11" t="s">
        <v>92</v>
      </c>
      <c r="F98" s="105">
        <v>6.8055671296296291E-2</v>
      </c>
      <c r="G98" s="105">
        <v>8.3655671296296308E-2</v>
      </c>
      <c r="H98" s="105">
        <f t="shared" ref="H98:H106" si="1">G98-F98</f>
        <v>1.5600000000000017E-2</v>
      </c>
    </row>
    <row r="99" spans="1:9" x14ac:dyDescent="0.25">
      <c r="A99" s="89">
        <v>0.38611111111111113</v>
      </c>
      <c r="B99" s="85">
        <v>58</v>
      </c>
      <c r="C99" s="108">
        <v>2</v>
      </c>
      <c r="D99" s="14" t="s">
        <v>210</v>
      </c>
      <c r="E99" s="11" t="s">
        <v>126</v>
      </c>
      <c r="F99" s="105">
        <v>7.5002893518518507E-2</v>
      </c>
      <c r="G99" s="105">
        <v>9.0759837962962955E-2</v>
      </c>
      <c r="H99" s="105">
        <f t="shared" si="1"/>
        <v>1.5756944444444448E-2</v>
      </c>
    </row>
    <row r="100" spans="1:9" x14ac:dyDescent="0.25">
      <c r="A100" s="89">
        <v>0.38055555555555554</v>
      </c>
      <c r="B100" s="85">
        <v>54</v>
      </c>
      <c r="C100" s="10">
        <v>3</v>
      </c>
      <c r="D100" s="14" t="s">
        <v>75</v>
      </c>
      <c r="E100" s="11" t="s">
        <v>76</v>
      </c>
      <c r="F100" s="105">
        <v>6.94449074074074E-2</v>
      </c>
      <c r="G100" s="105">
        <v>8.6175347222222212E-2</v>
      </c>
      <c r="H100" s="105">
        <f t="shared" si="1"/>
        <v>1.6730439814814813E-2</v>
      </c>
    </row>
    <row r="101" spans="1:9" x14ac:dyDescent="0.25">
      <c r="A101" s="89">
        <v>0.38194444444444442</v>
      </c>
      <c r="B101" s="85">
        <v>55</v>
      </c>
      <c r="C101" s="10">
        <v>4</v>
      </c>
      <c r="D101" s="14" t="s">
        <v>53</v>
      </c>
      <c r="E101" s="11" t="s">
        <v>52</v>
      </c>
      <c r="F101" s="105">
        <v>7.0832523148148155E-2</v>
      </c>
      <c r="G101" s="105">
        <v>8.7646064814814809E-2</v>
      </c>
      <c r="H101" s="105">
        <f t="shared" si="1"/>
        <v>1.6813541666666654E-2</v>
      </c>
    </row>
    <row r="102" spans="1:9" x14ac:dyDescent="0.25">
      <c r="A102" s="89">
        <v>0.375</v>
      </c>
      <c r="B102" s="85">
        <v>50</v>
      </c>
      <c r="C102" s="10">
        <v>5</v>
      </c>
      <c r="D102" s="14" t="s">
        <v>30</v>
      </c>
      <c r="E102" s="11" t="s">
        <v>31</v>
      </c>
      <c r="F102" s="105">
        <v>6.388935185185185E-2</v>
      </c>
      <c r="G102" s="105">
        <v>8.1607754629629631E-2</v>
      </c>
      <c r="H102" s="105">
        <f t="shared" si="1"/>
        <v>1.7718402777777781E-2</v>
      </c>
    </row>
    <row r="103" spans="1:9" s="81" customFormat="1" x14ac:dyDescent="0.25">
      <c r="A103" s="89">
        <v>0.37777777777777777</v>
      </c>
      <c r="B103" s="85">
        <v>52</v>
      </c>
      <c r="C103" s="10">
        <v>6</v>
      </c>
      <c r="D103" s="14" t="s">
        <v>44</v>
      </c>
      <c r="E103" s="11" t="s">
        <v>42</v>
      </c>
      <c r="F103" s="105">
        <v>6.6669444444444448E-2</v>
      </c>
      <c r="G103" s="105">
        <v>8.4448032407407406E-2</v>
      </c>
      <c r="H103" s="105">
        <f t="shared" si="1"/>
        <v>1.7778587962962958E-2</v>
      </c>
    </row>
    <row r="104" spans="1:9" x14ac:dyDescent="0.25">
      <c r="A104" s="89">
        <v>0.38472222222222219</v>
      </c>
      <c r="B104" s="85">
        <v>57</v>
      </c>
      <c r="C104" s="10">
        <v>7</v>
      </c>
      <c r="D104" s="14" t="s">
        <v>144</v>
      </c>
      <c r="E104" s="11" t="s">
        <v>143</v>
      </c>
      <c r="F104" s="105">
        <v>7.3608449074074073E-2</v>
      </c>
      <c r="G104" s="105">
        <v>9.1878703703703699E-2</v>
      </c>
      <c r="H104" s="105">
        <f t="shared" si="1"/>
        <v>1.8270254629629626E-2</v>
      </c>
    </row>
    <row r="105" spans="1:9" x14ac:dyDescent="0.25">
      <c r="A105" s="89">
        <v>0.37638888888888888</v>
      </c>
      <c r="B105" s="85">
        <v>51</v>
      </c>
      <c r="C105" s="10">
        <v>8</v>
      </c>
      <c r="D105" s="14" t="s">
        <v>61</v>
      </c>
      <c r="E105" s="11" t="s">
        <v>62</v>
      </c>
      <c r="F105" s="105">
        <v>6.5275925925925918E-2</v>
      </c>
      <c r="G105" s="105">
        <v>8.3552314814814801E-2</v>
      </c>
      <c r="H105" s="105">
        <f t="shared" si="1"/>
        <v>1.8276388888888884E-2</v>
      </c>
    </row>
    <row r="106" spans="1:9" x14ac:dyDescent="0.25">
      <c r="A106" s="89">
        <v>0.3833333333333333</v>
      </c>
      <c r="B106" s="85">
        <v>56</v>
      </c>
      <c r="C106" s="10">
        <v>9</v>
      </c>
      <c r="D106" s="14" t="s">
        <v>211</v>
      </c>
      <c r="E106" s="11" t="s">
        <v>71</v>
      </c>
      <c r="F106" s="105">
        <v>0</v>
      </c>
      <c r="G106" s="105">
        <v>0</v>
      </c>
      <c r="H106" s="105">
        <f t="shared" si="1"/>
        <v>0</v>
      </c>
      <c r="I106" s="81"/>
    </row>
    <row r="107" spans="1:9" ht="13.8" thickBot="1" x14ac:dyDescent="0.3">
      <c r="F107" s="1"/>
    </row>
    <row r="108" spans="1:9" ht="13.8" thickBot="1" x14ac:dyDescent="0.3">
      <c r="A108" s="92"/>
      <c r="B108" s="92"/>
      <c r="C108" s="122" t="s">
        <v>16</v>
      </c>
      <c r="D108" s="122"/>
      <c r="E108" s="123"/>
    </row>
    <row r="109" spans="1:9" x14ac:dyDescent="0.25">
      <c r="A109" s="6" t="s">
        <v>183</v>
      </c>
      <c r="B109" s="6" t="s">
        <v>181</v>
      </c>
      <c r="C109" s="100"/>
      <c r="D109" s="9" t="s">
        <v>1</v>
      </c>
      <c r="E109" s="9" t="s">
        <v>2</v>
      </c>
      <c r="F109" s="106" t="s">
        <v>198</v>
      </c>
      <c r="G109" s="106" t="s">
        <v>199</v>
      </c>
      <c r="H109" s="106" t="s">
        <v>200</v>
      </c>
    </row>
    <row r="110" spans="1:9" ht="18.600000000000001" customHeight="1" x14ac:dyDescent="0.25">
      <c r="A110" s="89">
        <v>0.3888888888888889</v>
      </c>
      <c r="B110" s="85">
        <v>60</v>
      </c>
      <c r="C110" s="108">
        <v>1</v>
      </c>
      <c r="D110" s="14" t="s">
        <v>212</v>
      </c>
      <c r="E110" s="11" t="s">
        <v>92</v>
      </c>
      <c r="F110" s="105">
        <v>7.7779166666666663E-2</v>
      </c>
      <c r="G110" s="105">
        <v>9.3492245370370375E-2</v>
      </c>
      <c r="H110" s="105">
        <f t="shared" ref="H110:H117" si="2">G110-F110</f>
        <v>1.5713078703703712E-2</v>
      </c>
    </row>
    <row r="111" spans="1:9" ht="28.2" customHeight="1" x14ac:dyDescent="0.25">
      <c r="A111" s="89">
        <v>0.39166666666666666</v>
      </c>
      <c r="B111" s="85">
        <v>62</v>
      </c>
      <c r="C111" s="10">
        <v>2</v>
      </c>
      <c r="D111" s="14" t="s">
        <v>222</v>
      </c>
      <c r="E111" s="11" t="s">
        <v>126</v>
      </c>
      <c r="F111" s="105">
        <v>8.0556712962962962E-2</v>
      </c>
      <c r="G111" s="105">
        <v>9.6525810185185176E-2</v>
      </c>
      <c r="H111" s="105">
        <f t="shared" si="2"/>
        <v>1.5969097222222214E-2</v>
      </c>
    </row>
    <row r="112" spans="1:9" ht="28.2" customHeight="1" x14ac:dyDescent="0.25">
      <c r="A112" s="89">
        <v>0.38750000000000001</v>
      </c>
      <c r="B112" s="85">
        <v>59</v>
      </c>
      <c r="C112" s="10">
        <v>3</v>
      </c>
      <c r="D112" s="14" t="s">
        <v>152</v>
      </c>
      <c r="E112" s="11" t="s">
        <v>126</v>
      </c>
      <c r="F112" s="105">
        <v>7.6388888888888881E-2</v>
      </c>
      <c r="G112" s="105">
        <v>9.3409027777777764E-2</v>
      </c>
      <c r="H112" s="105">
        <f t="shared" si="2"/>
        <v>1.7020138888888883E-2</v>
      </c>
    </row>
    <row r="113" spans="1:8" ht="26.4" customHeight="1" x14ac:dyDescent="0.25">
      <c r="A113" s="89">
        <v>0.39583333333333331</v>
      </c>
      <c r="B113" s="85">
        <v>65</v>
      </c>
      <c r="C113" s="10">
        <v>4</v>
      </c>
      <c r="D113" s="14" t="s">
        <v>41</v>
      </c>
      <c r="E113" s="11" t="s">
        <v>42</v>
      </c>
      <c r="F113" s="105">
        <v>8.4727893518518518E-2</v>
      </c>
      <c r="G113" s="105">
        <v>0.10296122685185184</v>
      </c>
      <c r="H113" s="105">
        <f t="shared" si="2"/>
        <v>1.8233333333333324E-2</v>
      </c>
    </row>
    <row r="114" spans="1:8" s="81" customFormat="1" ht="30" customHeight="1" x14ac:dyDescent="0.25">
      <c r="A114" s="89">
        <v>0.39305555555555555</v>
      </c>
      <c r="B114" s="85">
        <v>63</v>
      </c>
      <c r="C114" s="10">
        <v>5</v>
      </c>
      <c r="D114" s="14" t="s">
        <v>38</v>
      </c>
      <c r="E114" s="11" t="s">
        <v>31</v>
      </c>
      <c r="F114" s="105">
        <v>8.1943402777777785E-2</v>
      </c>
      <c r="G114" s="105">
        <v>0.10043275462962963</v>
      </c>
      <c r="H114" s="105">
        <f t="shared" si="2"/>
        <v>1.848935185185184E-2</v>
      </c>
    </row>
    <row r="115" spans="1:8" ht="27.6" customHeight="1" x14ac:dyDescent="0.25">
      <c r="A115" s="89">
        <v>0.39444444444444443</v>
      </c>
      <c r="B115" s="85">
        <v>64</v>
      </c>
      <c r="C115" s="10">
        <v>6</v>
      </c>
      <c r="D115" s="14" t="s">
        <v>78</v>
      </c>
      <c r="E115" s="11" t="s">
        <v>77</v>
      </c>
      <c r="F115" s="105">
        <v>8.3332754629629621E-2</v>
      </c>
      <c r="G115" s="105">
        <v>0.10201782407407407</v>
      </c>
      <c r="H115" s="105">
        <f t="shared" si="2"/>
        <v>1.8685069444444452E-2</v>
      </c>
    </row>
    <row r="116" spans="1:8" ht="24.6" customHeight="1" x14ac:dyDescent="0.25">
      <c r="A116" s="89">
        <v>0.39027777777777778</v>
      </c>
      <c r="B116" s="85">
        <v>61</v>
      </c>
      <c r="C116" s="10">
        <v>7</v>
      </c>
      <c r="D116" s="14" t="s">
        <v>142</v>
      </c>
      <c r="E116" s="11" t="s">
        <v>143</v>
      </c>
      <c r="F116" s="105">
        <v>7.9166782407407418E-2</v>
      </c>
      <c r="G116" s="105">
        <v>9.8155555555555551E-2</v>
      </c>
      <c r="H116" s="105">
        <f t="shared" si="2"/>
        <v>1.8988773148148133E-2</v>
      </c>
    </row>
    <row r="117" spans="1:8" ht="26.4" x14ac:dyDescent="0.25">
      <c r="A117" s="89">
        <v>0.3972222222222222</v>
      </c>
      <c r="B117" s="85">
        <v>66</v>
      </c>
      <c r="C117" s="10">
        <v>8</v>
      </c>
      <c r="D117" s="14" t="s">
        <v>45</v>
      </c>
      <c r="E117" s="11" t="s">
        <v>46</v>
      </c>
      <c r="F117" s="105">
        <v>8.6111574074074063E-2</v>
      </c>
      <c r="G117" s="105">
        <v>0.1054912037037037</v>
      </c>
      <c r="H117" s="105">
        <f t="shared" si="2"/>
        <v>1.9379629629629636E-2</v>
      </c>
    </row>
    <row r="118" spans="1:8" ht="8.4" customHeight="1" thickBot="1" x14ac:dyDescent="0.3"/>
    <row r="119" spans="1:8" ht="13.8" thickBot="1" x14ac:dyDescent="0.3">
      <c r="A119" s="92"/>
      <c r="B119" s="92"/>
      <c r="C119" s="122" t="s">
        <v>17</v>
      </c>
      <c r="D119" s="122"/>
      <c r="E119" s="123"/>
    </row>
    <row r="120" spans="1:8" x14ac:dyDescent="0.25">
      <c r="A120" s="6" t="s">
        <v>183</v>
      </c>
      <c r="B120" s="6" t="s">
        <v>181</v>
      </c>
      <c r="C120" s="5"/>
      <c r="D120" s="9" t="s">
        <v>1</v>
      </c>
      <c r="E120" s="9" t="s">
        <v>2</v>
      </c>
      <c r="F120" s="106" t="s">
        <v>198</v>
      </c>
      <c r="G120" s="106" t="s">
        <v>199</v>
      </c>
      <c r="H120" s="106" t="s">
        <v>200</v>
      </c>
    </row>
    <row r="121" spans="1:8" x14ac:dyDescent="0.25">
      <c r="A121" s="89">
        <v>0.39861111111111108</v>
      </c>
      <c r="B121" s="85">
        <v>67</v>
      </c>
      <c r="C121" s="108">
        <v>1</v>
      </c>
      <c r="D121" s="14" t="s">
        <v>213</v>
      </c>
      <c r="E121" s="11" t="s">
        <v>92</v>
      </c>
      <c r="F121" s="105">
        <v>8.7503703703703709E-2</v>
      </c>
      <c r="G121" s="105">
        <v>0.10623310185185185</v>
      </c>
      <c r="H121" s="105">
        <f t="shared" ref="H121" si="3">G121-F121</f>
        <v>1.8729398148148141E-2</v>
      </c>
    </row>
    <row r="122" spans="1:8" s="81" customFormat="1" ht="12.6" customHeight="1" x14ac:dyDescent="0.25">
      <c r="A122" s="89">
        <v>0.39999999999999997</v>
      </c>
      <c r="B122" s="85">
        <v>68</v>
      </c>
      <c r="C122" s="10">
        <v>2</v>
      </c>
      <c r="D122" s="14" t="s">
        <v>99</v>
      </c>
      <c r="E122" s="11" t="s">
        <v>92</v>
      </c>
      <c r="F122" s="105">
        <v>8.8889814814814797E-2</v>
      </c>
      <c r="G122" s="105">
        <v>0.10832662037037037</v>
      </c>
      <c r="H122" s="105">
        <f>G122-F122</f>
        <v>1.9436805555555575E-2</v>
      </c>
    </row>
    <row r="123" spans="1:8" s="81" customFormat="1" x14ac:dyDescent="0.25">
      <c r="A123" s="89">
        <v>0.40138888888888885</v>
      </c>
      <c r="B123" s="85">
        <v>69</v>
      </c>
      <c r="C123" s="10">
        <v>3</v>
      </c>
      <c r="D123" s="14" t="s">
        <v>87</v>
      </c>
      <c r="E123" s="11" t="s">
        <v>88</v>
      </c>
      <c r="F123" s="105">
        <v>9.02806712962963E-2</v>
      </c>
      <c r="G123" s="105">
        <v>0.11176354166666667</v>
      </c>
      <c r="H123" s="105">
        <f>G123-F123</f>
        <v>2.1482870370370374E-2</v>
      </c>
    </row>
    <row r="124" spans="1:8" s="81" customFormat="1" ht="8.4" customHeight="1" thickBot="1" x14ac:dyDescent="0.3">
      <c r="C124" s="12"/>
      <c r="D124" s="40"/>
      <c r="E124" s="13"/>
    </row>
    <row r="125" spans="1:8" ht="13.8" thickBot="1" x14ac:dyDescent="0.3">
      <c r="A125" s="92"/>
      <c r="B125" s="92"/>
      <c r="C125" s="122" t="s">
        <v>18</v>
      </c>
      <c r="D125" s="122"/>
      <c r="E125" s="123"/>
    </row>
    <row r="126" spans="1:8" x14ac:dyDescent="0.25">
      <c r="A126" s="6" t="s">
        <v>183</v>
      </c>
      <c r="B126" s="6" t="s">
        <v>181</v>
      </c>
      <c r="C126" s="5"/>
      <c r="D126" s="9" t="s">
        <v>1</v>
      </c>
      <c r="E126" s="9" t="s">
        <v>2</v>
      </c>
      <c r="F126" s="106" t="s">
        <v>198</v>
      </c>
      <c r="G126" s="106" t="s">
        <v>199</v>
      </c>
      <c r="H126" s="106" t="s">
        <v>200</v>
      </c>
    </row>
    <row r="127" spans="1:8" s="81" customFormat="1" x14ac:dyDescent="0.25">
      <c r="A127" s="89">
        <v>0.4055555555555555</v>
      </c>
      <c r="B127" s="85">
        <v>70</v>
      </c>
      <c r="C127" s="10">
        <v>1</v>
      </c>
      <c r="D127" s="14" t="s">
        <v>134</v>
      </c>
      <c r="E127" s="11" t="s">
        <v>126</v>
      </c>
      <c r="F127" s="105">
        <v>9.4449652777777782E-2</v>
      </c>
      <c r="G127" s="105">
        <v>0.11150972222222223</v>
      </c>
      <c r="H127" s="105">
        <f>G127-F127</f>
        <v>1.7060069444444451E-2</v>
      </c>
    </row>
    <row r="128" spans="1:8" x14ac:dyDescent="0.25">
      <c r="A128" s="89">
        <v>0.40833333333333338</v>
      </c>
      <c r="B128" s="85">
        <v>72</v>
      </c>
      <c r="C128" s="108">
        <v>2</v>
      </c>
      <c r="D128" s="14" t="s">
        <v>214</v>
      </c>
      <c r="E128" s="11" t="s">
        <v>92</v>
      </c>
      <c r="F128" s="105">
        <v>9.7223263888888897E-2</v>
      </c>
      <c r="G128" s="105">
        <v>0.11437118055555556</v>
      </c>
      <c r="H128" s="105">
        <f>G128-F128</f>
        <v>1.7147916666666665E-2</v>
      </c>
    </row>
    <row r="129" spans="1:8" s="81" customFormat="1" x14ac:dyDescent="0.25">
      <c r="A129" s="89">
        <v>0.4069444444444445</v>
      </c>
      <c r="B129" s="85">
        <v>71</v>
      </c>
      <c r="C129" s="10">
        <v>3</v>
      </c>
      <c r="D129" s="14" t="s">
        <v>223</v>
      </c>
      <c r="E129" s="11" t="s">
        <v>92</v>
      </c>
      <c r="F129" s="105">
        <v>9.5833564814814823E-2</v>
      </c>
      <c r="G129" s="105">
        <v>0.11474861111111111</v>
      </c>
      <c r="H129" s="105">
        <f>G129-F129</f>
        <v>1.8915046296296284E-2</v>
      </c>
    </row>
    <row r="130" spans="1:8" ht="11.4" customHeight="1" thickBot="1" x14ac:dyDescent="0.3">
      <c r="C130" s="12"/>
      <c r="D130" s="40"/>
      <c r="E130" s="13"/>
    </row>
    <row r="131" spans="1:8" ht="13.8" thickBot="1" x14ac:dyDescent="0.3">
      <c r="A131" s="92"/>
      <c r="B131" s="92"/>
      <c r="C131" s="122" t="s">
        <v>19</v>
      </c>
      <c r="D131" s="122"/>
      <c r="E131" s="123"/>
    </row>
    <row r="132" spans="1:8" x14ac:dyDescent="0.25">
      <c r="A132" s="6" t="s">
        <v>183</v>
      </c>
      <c r="B132" s="6" t="s">
        <v>181</v>
      </c>
      <c r="C132" s="5"/>
      <c r="D132" s="9" t="s">
        <v>1</v>
      </c>
      <c r="E132" s="9" t="s">
        <v>2</v>
      </c>
      <c r="F132" s="106" t="s">
        <v>198</v>
      </c>
      <c r="G132" s="106" t="s">
        <v>199</v>
      </c>
      <c r="H132" s="106" t="s">
        <v>200</v>
      </c>
    </row>
    <row r="133" spans="1:8" x14ac:dyDescent="0.25">
      <c r="A133" s="89">
        <v>0.41388888888888892</v>
      </c>
      <c r="B133" s="85">
        <v>76</v>
      </c>
      <c r="C133" s="10">
        <v>1</v>
      </c>
      <c r="D133" s="14" t="s">
        <v>100</v>
      </c>
      <c r="E133" s="11" t="s">
        <v>92</v>
      </c>
      <c r="F133" s="105">
        <v>0.10277997685185185</v>
      </c>
      <c r="G133" s="105">
        <v>0.12235474537037037</v>
      </c>
      <c r="H133" s="105">
        <f t="shared" ref="H133:H138" si="4">G133-F133</f>
        <v>1.9574768518518526E-2</v>
      </c>
    </row>
    <row r="134" spans="1:8" s="81" customFormat="1" x14ac:dyDescent="0.25">
      <c r="A134" s="89">
        <v>0.41111111111111115</v>
      </c>
      <c r="B134" s="85">
        <v>74</v>
      </c>
      <c r="C134" s="10">
        <v>2</v>
      </c>
      <c r="D134" s="14" t="s">
        <v>133</v>
      </c>
      <c r="E134" s="11" t="s">
        <v>126</v>
      </c>
      <c r="F134" s="105">
        <v>0.1000008101851852</v>
      </c>
      <c r="G134" s="105">
        <v>0.11964432870370371</v>
      </c>
      <c r="H134" s="105">
        <f t="shared" si="4"/>
        <v>1.9643518518518518E-2</v>
      </c>
    </row>
    <row r="135" spans="1:8" x14ac:dyDescent="0.25">
      <c r="A135" s="89">
        <v>0.4152777777777778</v>
      </c>
      <c r="B135" s="85">
        <v>77</v>
      </c>
      <c r="C135" s="10">
        <v>3</v>
      </c>
      <c r="D135" s="11" t="s">
        <v>74</v>
      </c>
      <c r="E135" s="11" t="s">
        <v>71</v>
      </c>
      <c r="F135" s="105">
        <v>0.10416701388888888</v>
      </c>
      <c r="G135" s="105">
        <v>0.12441377314814815</v>
      </c>
      <c r="H135" s="105">
        <f t="shared" si="4"/>
        <v>2.024675925925927E-2</v>
      </c>
    </row>
    <row r="136" spans="1:8" x14ac:dyDescent="0.25">
      <c r="A136" s="89">
        <v>0.40972222222222227</v>
      </c>
      <c r="B136" s="85">
        <v>73</v>
      </c>
      <c r="C136" s="10">
        <v>4</v>
      </c>
      <c r="D136" s="14" t="s">
        <v>146</v>
      </c>
      <c r="E136" s="11" t="s">
        <v>143</v>
      </c>
      <c r="F136" s="105">
        <v>9.8613425925925924E-2</v>
      </c>
      <c r="G136" s="105">
        <v>0.11895231481481482</v>
      </c>
      <c r="H136" s="105">
        <f t="shared" si="4"/>
        <v>2.0338888888888892E-2</v>
      </c>
    </row>
    <row r="137" spans="1:8" ht="13.8" customHeight="1" x14ac:dyDescent="0.25">
      <c r="A137" s="89">
        <v>0.41250000000000003</v>
      </c>
      <c r="B137" s="85">
        <v>75</v>
      </c>
      <c r="C137" s="10">
        <v>5</v>
      </c>
      <c r="D137" s="14" t="s">
        <v>39</v>
      </c>
      <c r="E137" s="11" t="s">
        <v>40</v>
      </c>
      <c r="F137" s="105">
        <v>0.10139039351851852</v>
      </c>
      <c r="G137" s="105">
        <v>0.12190925925925926</v>
      </c>
      <c r="H137" s="105">
        <f t="shared" si="4"/>
        <v>2.0518865740740744E-2</v>
      </c>
    </row>
    <row r="138" spans="1:8" x14ac:dyDescent="0.25">
      <c r="A138" s="89">
        <v>0.41666666666666669</v>
      </c>
      <c r="B138" s="85">
        <v>78</v>
      </c>
      <c r="C138" s="10">
        <v>6</v>
      </c>
      <c r="D138" s="11" t="s">
        <v>43</v>
      </c>
      <c r="E138" s="11" t="s">
        <v>42</v>
      </c>
      <c r="F138" s="105">
        <v>0.10555578703703705</v>
      </c>
      <c r="G138" s="105">
        <v>0.12691655092592594</v>
      </c>
      <c r="H138" s="105">
        <f t="shared" si="4"/>
        <v>2.1360763888888884E-2</v>
      </c>
    </row>
    <row r="139" spans="1:8" x14ac:dyDescent="0.25">
      <c r="A139" s="98"/>
      <c r="B139" s="96" t="s">
        <v>221</v>
      </c>
      <c r="C139" s="12"/>
      <c r="D139" s="13"/>
      <c r="E139" s="13"/>
    </row>
    <row r="140" spans="1:8" ht="11.4" customHeight="1" thickBot="1" x14ac:dyDescent="0.3">
      <c r="D140" s="104" t="s">
        <v>190</v>
      </c>
    </row>
    <row r="141" spans="1:8" s="114" customFormat="1" ht="13.8" customHeight="1" thickBot="1" x14ac:dyDescent="0.3">
      <c r="A141" s="112"/>
      <c r="B141" s="112"/>
      <c r="C141" s="124" t="s">
        <v>20</v>
      </c>
      <c r="D141" s="124"/>
      <c r="E141" s="125"/>
      <c r="F141" s="113"/>
      <c r="G141" s="113"/>
      <c r="H141" s="113"/>
    </row>
    <row r="142" spans="1:8" s="118" customFormat="1" x14ac:dyDescent="0.2">
      <c r="A142" s="115" t="s">
        <v>183</v>
      </c>
      <c r="B142" s="115" t="s">
        <v>181</v>
      </c>
      <c r="C142" s="116"/>
      <c r="D142" s="117" t="s">
        <v>1</v>
      </c>
      <c r="E142" s="117" t="s">
        <v>2</v>
      </c>
      <c r="F142" s="106" t="s">
        <v>198</v>
      </c>
      <c r="G142" s="106" t="s">
        <v>199</v>
      </c>
      <c r="H142" s="106" t="s">
        <v>200</v>
      </c>
    </row>
    <row r="143" spans="1:8" ht="26.4" x14ac:dyDescent="0.25">
      <c r="A143" s="89">
        <v>0.48055555555555557</v>
      </c>
      <c r="B143" s="85">
        <v>80</v>
      </c>
      <c r="C143" s="108">
        <v>1</v>
      </c>
      <c r="D143" s="14" t="s">
        <v>216</v>
      </c>
      <c r="E143" s="11" t="s">
        <v>92</v>
      </c>
      <c r="F143" s="105">
        <v>0.16875312500000003</v>
      </c>
      <c r="G143" s="105">
        <v>0.1829082175925926</v>
      </c>
      <c r="H143" s="105">
        <f>G143-F143</f>
        <v>1.4155092592592566E-2</v>
      </c>
    </row>
    <row r="144" spans="1:8" s="81" customFormat="1" ht="26.4" x14ac:dyDescent="0.25">
      <c r="A144" s="89">
        <v>0.48333333333333334</v>
      </c>
      <c r="B144" s="85">
        <v>82</v>
      </c>
      <c r="C144" s="10">
        <v>2</v>
      </c>
      <c r="D144" s="14" t="s">
        <v>106</v>
      </c>
      <c r="E144" s="11" t="s">
        <v>105</v>
      </c>
      <c r="F144" s="105">
        <v>0.17152824074074072</v>
      </c>
      <c r="G144" s="105">
        <v>0.18608009259259259</v>
      </c>
      <c r="H144" s="105">
        <f>G144-F144</f>
        <v>1.4551851851851871E-2</v>
      </c>
    </row>
    <row r="145" spans="1:8" ht="26.4" x14ac:dyDescent="0.25">
      <c r="A145" s="89">
        <v>0.47916666666666669</v>
      </c>
      <c r="B145" s="85">
        <v>79</v>
      </c>
      <c r="C145" s="108">
        <v>3</v>
      </c>
      <c r="D145" s="14" t="s">
        <v>215</v>
      </c>
      <c r="E145" s="11" t="s">
        <v>126</v>
      </c>
      <c r="F145" s="105">
        <v>0.16736342592592593</v>
      </c>
      <c r="G145" s="105">
        <v>0.18193703703703704</v>
      </c>
      <c r="H145" s="105">
        <f>G145-F145</f>
        <v>1.4573611111111107E-2</v>
      </c>
    </row>
    <row r="146" spans="1:8" ht="26.4" x14ac:dyDescent="0.25">
      <c r="A146" s="89">
        <v>0.48194444444444445</v>
      </c>
      <c r="B146" s="85">
        <v>81</v>
      </c>
      <c r="C146" s="10">
        <v>4</v>
      </c>
      <c r="D146" s="14" t="s">
        <v>85</v>
      </c>
      <c r="E146" s="11" t="s">
        <v>84</v>
      </c>
      <c r="F146" s="105">
        <v>0.17014282407407408</v>
      </c>
      <c r="G146" s="105">
        <v>0.18480543981481481</v>
      </c>
      <c r="H146" s="105">
        <f>G146-F146</f>
        <v>1.4662615740740736E-2</v>
      </c>
    </row>
    <row r="147" spans="1:8" ht="26.4" x14ac:dyDescent="0.25">
      <c r="A147" s="89">
        <v>0.48472222222222222</v>
      </c>
      <c r="B147" s="85">
        <v>83</v>
      </c>
      <c r="C147" s="10">
        <v>5</v>
      </c>
      <c r="D147" s="14" t="s">
        <v>132</v>
      </c>
      <c r="E147" s="11" t="s">
        <v>126</v>
      </c>
      <c r="F147" s="105">
        <v>0.17291770833333334</v>
      </c>
      <c r="G147" s="105">
        <v>0.18876238425925926</v>
      </c>
      <c r="H147" s="105">
        <f>G147-F147</f>
        <v>1.5844675925925922E-2</v>
      </c>
    </row>
    <row r="148" spans="1:8" ht="7.8" customHeight="1" thickBot="1" x14ac:dyDescent="0.3"/>
    <row r="149" spans="1:8" s="114" customFormat="1" ht="12.6" thickBot="1" x14ac:dyDescent="0.3">
      <c r="A149" s="112"/>
      <c r="B149" s="112"/>
      <c r="C149" s="124" t="s">
        <v>21</v>
      </c>
      <c r="D149" s="124"/>
      <c r="E149" s="125"/>
      <c r="F149" s="113"/>
      <c r="G149" s="113"/>
      <c r="H149" s="113"/>
    </row>
    <row r="150" spans="1:8" s="118" customFormat="1" x14ac:dyDescent="0.2">
      <c r="A150" s="115" t="s">
        <v>183</v>
      </c>
      <c r="B150" s="115" t="s">
        <v>181</v>
      </c>
      <c r="C150" s="116"/>
      <c r="D150" s="117" t="s">
        <v>1</v>
      </c>
      <c r="E150" s="117" t="s">
        <v>2</v>
      </c>
      <c r="F150" s="106" t="s">
        <v>198</v>
      </c>
      <c r="G150" s="106" t="s">
        <v>199</v>
      </c>
      <c r="H150" s="106" t="s">
        <v>200</v>
      </c>
    </row>
    <row r="151" spans="1:8" ht="40.799999999999997" customHeight="1" x14ac:dyDescent="0.25">
      <c r="A151" s="89">
        <v>0.48888888888888887</v>
      </c>
      <c r="B151" s="85">
        <v>84</v>
      </c>
      <c r="C151" s="108">
        <v>1</v>
      </c>
      <c r="D151" s="14" t="s">
        <v>217</v>
      </c>
      <c r="E151" s="11" t="s">
        <v>126</v>
      </c>
      <c r="F151" s="105">
        <v>0.17708171296296296</v>
      </c>
      <c r="G151" s="105">
        <v>0.19093101851851854</v>
      </c>
      <c r="H151" s="105">
        <f t="shared" ref="H151:H153" si="5">G151-F151</f>
        <v>1.384930555555558E-2</v>
      </c>
    </row>
    <row r="152" spans="1:8" ht="39.6" x14ac:dyDescent="0.25">
      <c r="A152" s="89">
        <v>0.49027777777777781</v>
      </c>
      <c r="B152" s="85">
        <v>85</v>
      </c>
      <c r="C152" s="10">
        <v>2</v>
      </c>
      <c r="D152" s="14" t="s">
        <v>151</v>
      </c>
      <c r="E152" s="11" t="s">
        <v>105</v>
      </c>
      <c r="F152" s="105">
        <v>0.17846909722222223</v>
      </c>
      <c r="G152" s="105">
        <v>0.19318900462962962</v>
      </c>
      <c r="H152" s="105">
        <f t="shared" si="5"/>
        <v>1.471990740740739E-2</v>
      </c>
    </row>
    <row r="153" spans="1:8" ht="39.6" x14ac:dyDescent="0.25">
      <c r="A153" s="89">
        <v>0.4916666666666667</v>
      </c>
      <c r="B153" s="85">
        <v>86</v>
      </c>
      <c r="C153" s="108">
        <v>3</v>
      </c>
      <c r="D153" s="14" t="s">
        <v>218</v>
      </c>
      <c r="E153" s="11" t="s">
        <v>26</v>
      </c>
      <c r="F153" s="105">
        <v>0.17986759259259263</v>
      </c>
      <c r="G153" s="105">
        <v>0.19725011574074072</v>
      </c>
      <c r="H153" s="105">
        <f t="shared" si="5"/>
        <v>1.7382523148148088E-2</v>
      </c>
    </row>
    <row r="154" spans="1:8" ht="8.4" customHeight="1" thickBot="1" x14ac:dyDescent="0.3">
      <c r="C154" s="12"/>
      <c r="D154" s="1"/>
      <c r="E154" s="1"/>
    </row>
    <row r="155" spans="1:8" s="114" customFormat="1" ht="12.6" thickBot="1" x14ac:dyDescent="0.3">
      <c r="A155" s="112"/>
      <c r="B155" s="112"/>
      <c r="C155" s="124" t="s">
        <v>22</v>
      </c>
      <c r="D155" s="124"/>
      <c r="E155" s="125"/>
      <c r="F155" s="113"/>
      <c r="G155" s="113"/>
      <c r="H155" s="113"/>
    </row>
    <row r="156" spans="1:8" s="118" customFormat="1" x14ac:dyDescent="0.2">
      <c r="A156" s="115" t="s">
        <v>183</v>
      </c>
      <c r="B156" s="115" t="s">
        <v>181</v>
      </c>
      <c r="C156" s="116"/>
      <c r="D156" s="117" t="s">
        <v>1</v>
      </c>
      <c r="E156" s="117" t="s">
        <v>2</v>
      </c>
      <c r="F156" s="106" t="s">
        <v>198</v>
      </c>
      <c r="G156" s="106" t="s">
        <v>199</v>
      </c>
      <c r="H156" s="106" t="s">
        <v>200</v>
      </c>
    </row>
    <row r="157" spans="1:8" x14ac:dyDescent="0.25">
      <c r="A157" s="89">
        <v>0.49444444444444446</v>
      </c>
      <c r="B157" s="85">
        <v>87</v>
      </c>
      <c r="C157" s="10">
        <v>1</v>
      </c>
      <c r="D157" s="14" t="s">
        <v>127</v>
      </c>
      <c r="E157" s="11" t="s">
        <v>92</v>
      </c>
      <c r="F157" s="105">
        <v>0.18263854166666668</v>
      </c>
      <c r="G157" s="105">
        <v>0.200934375</v>
      </c>
      <c r="H157" s="105">
        <f t="shared" ref="H157:H159" si="6">G157-F157</f>
        <v>1.8295833333333317E-2</v>
      </c>
    </row>
    <row r="158" spans="1:8" x14ac:dyDescent="0.25">
      <c r="A158" s="89">
        <v>0.49583333333333335</v>
      </c>
      <c r="B158" s="85">
        <v>88</v>
      </c>
      <c r="C158" s="10">
        <v>2</v>
      </c>
      <c r="D158" s="14" t="s">
        <v>83</v>
      </c>
      <c r="E158" s="11" t="s">
        <v>77</v>
      </c>
      <c r="F158" s="105">
        <v>0.1840297453703704</v>
      </c>
      <c r="G158" s="105">
        <v>0.20565601851851853</v>
      </c>
      <c r="H158" s="105">
        <f t="shared" si="6"/>
        <v>2.1626273148148134E-2</v>
      </c>
    </row>
    <row r="159" spans="1:8" s="81" customFormat="1" x14ac:dyDescent="0.25">
      <c r="A159" s="89">
        <v>0.49722222222222223</v>
      </c>
      <c r="B159" s="85">
        <v>89</v>
      </c>
      <c r="C159" s="10">
        <v>3</v>
      </c>
      <c r="D159" s="14" t="s">
        <v>29</v>
      </c>
      <c r="E159" s="11" t="s">
        <v>26</v>
      </c>
      <c r="F159" s="105">
        <v>0.18541828703703703</v>
      </c>
      <c r="G159" s="105">
        <v>0.20905833333333332</v>
      </c>
      <c r="H159" s="105">
        <f t="shared" si="6"/>
        <v>2.3640046296296291E-2</v>
      </c>
    </row>
    <row r="160" spans="1:8" ht="9.6" customHeight="1" thickBot="1" x14ac:dyDescent="0.3"/>
    <row r="161" spans="1:8" s="114" customFormat="1" ht="12.6" thickBot="1" x14ac:dyDescent="0.3">
      <c r="A161" s="112"/>
      <c r="B161" s="112"/>
      <c r="C161" s="124" t="s">
        <v>23</v>
      </c>
      <c r="D161" s="124"/>
      <c r="E161" s="125"/>
      <c r="F161" s="113"/>
      <c r="G161" s="113"/>
      <c r="H161" s="113"/>
    </row>
    <row r="162" spans="1:8" s="118" customFormat="1" x14ac:dyDescent="0.2">
      <c r="A162" s="115"/>
      <c r="B162" s="115" t="s">
        <v>181</v>
      </c>
      <c r="C162" s="116"/>
      <c r="D162" s="117" t="s">
        <v>1</v>
      </c>
      <c r="E162" s="117" t="s">
        <v>2</v>
      </c>
      <c r="F162" s="106" t="s">
        <v>198</v>
      </c>
      <c r="G162" s="106" t="s">
        <v>199</v>
      </c>
      <c r="H162" s="106" t="s">
        <v>200</v>
      </c>
    </row>
    <row r="163" spans="1:8" x14ac:dyDescent="0.25">
      <c r="A163" s="89">
        <v>0.50416666666666665</v>
      </c>
      <c r="B163" s="85">
        <v>93</v>
      </c>
      <c r="C163" s="10">
        <v>1</v>
      </c>
      <c r="D163" s="14" t="s">
        <v>131</v>
      </c>
      <c r="E163" s="11" t="s">
        <v>126</v>
      </c>
      <c r="F163" s="105">
        <v>0.19236377314814812</v>
      </c>
      <c r="G163" s="105">
        <v>0.20964375000000002</v>
      </c>
      <c r="H163" s="105">
        <f>G163-F163</f>
        <v>1.7279976851851897E-2</v>
      </c>
    </row>
    <row r="164" spans="1:8" s="81" customFormat="1" ht="13.8" customHeight="1" x14ac:dyDescent="0.25">
      <c r="A164" s="89">
        <v>0.50277777777777777</v>
      </c>
      <c r="B164" s="85">
        <v>92</v>
      </c>
      <c r="C164" s="10">
        <v>2</v>
      </c>
      <c r="D164" s="14" t="s">
        <v>185</v>
      </c>
      <c r="E164" s="11" t="s">
        <v>92</v>
      </c>
      <c r="F164" s="105">
        <v>0.19097245370370372</v>
      </c>
      <c r="G164" s="105">
        <v>0.20868738425925926</v>
      </c>
      <c r="H164" s="105">
        <f>G164-F164</f>
        <v>1.7714930555555536E-2</v>
      </c>
    </row>
    <row r="165" spans="1:8" ht="13.8" customHeight="1" x14ac:dyDescent="0.25">
      <c r="A165" s="89">
        <v>0.50555555555555554</v>
      </c>
      <c r="B165" s="109">
        <v>102</v>
      </c>
      <c r="C165" s="10">
        <v>3</v>
      </c>
      <c r="D165" s="14" t="s">
        <v>219</v>
      </c>
      <c r="E165" s="11" t="s">
        <v>71</v>
      </c>
      <c r="F165" s="105">
        <v>2.7084027777777773E-2</v>
      </c>
      <c r="G165" s="105">
        <v>0.2118136574074074</v>
      </c>
      <c r="H165" s="105">
        <f>G165-F165</f>
        <v>0.18472962962962963</v>
      </c>
    </row>
    <row r="166" spans="1:8" s="81" customFormat="1" ht="13.8" customHeight="1" x14ac:dyDescent="0.25">
      <c r="A166" s="89">
        <v>0.50138888888888888</v>
      </c>
      <c r="B166" s="85">
        <v>91</v>
      </c>
      <c r="C166" s="10">
        <v>4</v>
      </c>
      <c r="D166" s="14" t="s">
        <v>47</v>
      </c>
      <c r="E166" s="11" t="s">
        <v>48</v>
      </c>
      <c r="F166" s="105">
        <v>0.18958344907407407</v>
      </c>
      <c r="G166" s="105">
        <v>0.20873171296296297</v>
      </c>
      <c r="H166" s="105">
        <f>G166-F166</f>
        <v>1.9148263888888906E-2</v>
      </c>
    </row>
    <row r="167" spans="1:8" ht="13.8" customHeight="1" x14ac:dyDescent="0.25">
      <c r="A167" s="89">
        <v>0.5</v>
      </c>
      <c r="B167" s="85">
        <v>90</v>
      </c>
      <c r="C167" s="10">
        <v>5</v>
      </c>
      <c r="D167" s="14" t="s">
        <v>97</v>
      </c>
      <c r="E167" s="11" t="s">
        <v>92</v>
      </c>
      <c r="F167" s="105">
        <v>0.18819837962962963</v>
      </c>
      <c r="G167" s="105">
        <v>0.20752997685185184</v>
      </c>
      <c r="H167" s="105">
        <f>G167-F167</f>
        <v>1.9331597222222219E-2</v>
      </c>
    </row>
    <row r="168" spans="1:8" ht="9" customHeight="1" thickBot="1" x14ac:dyDescent="0.3"/>
    <row r="169" spans="1:8" s="114" customFormat="1" ht="12.6" customHeight="1" thickBot="1" x14ac:dyDescent="0.3">
      <c r="A169" s="112"/>
      <c r="B169" s="112"/>
      <c r="C169" s="124" t="s">
        <v>24</v>
      </c>
      <c r="D169" s="124"/>
      <c r="E169" s="125"/>
      <c r="F169" s="113"/>
      <c r="G169" s="113"/>
      <c r="H169" s="113"/>
    </row>
    <row r="170" spans="1:8" s="118" customFormat="1" x14ac:dyDescent="0.2">
      <c r="A170" s="115" t="s">
        <v>183</v>
      </c>
      <c r="B170" s="115" t="s">
        <v>181</v>
      </c>
      <c r="C170" s="116"/>
      <c r="D170" s="117" t="s">
        <v>1</v>
      </c>
      <c r="E170" s="117" t="s">
        <v>2</v>
      </c>
      <c r="F170" s="106" t="s">
        <v>198</v>
      </c>
      <c r="G170" s="106" t="s">
        <v>199</v>
      </c>
      <c r="H170" s="106" t="s">
        <v>200</v>
      </c>
    </row>
    <row r="171" spans="1:8" s="81" customFormat="1" x14ac:dyDescent="0.25">
      <c r="A171" s="89">
        <v>0.50972222222222219</v>
      </c>
      <c r="B171" s="85">
        <v>96</v>
      </c>
      <c r="C171" s="108">
        <v>1</v>
      </c>
      <c r="D171" s="14" t="s">
        <v>220</v>
      </c>
      <c r="E171" s="11" t="s">
        <v>126</v>
      </c>
      <c r="F171" s="105">
        <v>0.197921875</v>
      </c>
      <c r="G171" s="105">
        <v>0.21566701388888887</v>
      </c>
      <c r="H171" s="105">
        <f>G171-F171</f>
        <v>1.7745138888888873E-2</v>
      </c>
    </row>
    <row r="172" spans="1:8" s="81" customFormat="1" x14ac:dyDescent="0.25">
      <c r="A172" s="89">
        <v>0.5083333333333333</v>
      </c>
      <c r="B172" s="85">
        <v>95</v>
      </c>
      <c r="C172" s="10">
        <v>2</v>
      </c>
      <c r="D172" s="14" t="s">
        <v>93</v>
      </c>
      <c r="E172" s="11" t="s">
        <v>92</v>
      </c>
      <c r="F172" s="105">
        <v>0.19652974537037038</v>
      </c>
      <c r="G172" s="105">
        <v>0.21454363425925926</v>
      </c>
      <c r="H172" s="105">
        <f>G172-F172</f>
        <v>1.8013888888888885E-2</v>
      </c>
    </row>
    <row r="173" spans="1:8" x14ac:dyDescent="0.25">
      <c r="A173" s="89">
        <v>0.50694444444444442</v>
      </c>
      <c r="B173" s="85">
        <v>94</v>
      </c>
      <c r="C173" s="10">
        <v>3</v>
      </c>
      <c r="D173" s="14" t="s">
        <v>86</v>
      </c>
      <c r="E173" s="11" t="s">
        <v>84</v>
      </c>
      <c r="F173" s="105">
        <v>0.19514166666666669</v>
      </c>
      <c r="G173" s="105">
        <v>0.21332430555555557</v>
      </c>
      <c r="H173" s="105">
        <f>G173-F173</f>
        <v>1.818263888888888E-2</v>
      </c>
    </row>
    <row r="174" spans="1:8" x14ac:dyDescent="0.25">
      <c r="A174" s="89">
        <v>0.51111111111111118</v>
      </c>
      <c r="B174" s="85">
        <v>97</v>
      </c>
      <c r="C174" s="10">
        <v>4</v>
      </c>
      <c r="D174" s="14" t="s">
        <v>98</v>
      </c>
      <c r="E174" s="11" t="s">
        <v>92</v>
      </c>
      <c r="F174" s="105">
        <v>0.19930671296296296</v>
      </c>
      <c r="G174" s="105">
        <v>0.2175449074074074</v>
      </c>
      <c r="H174" s="105">
        <f>G174-F174</f>
        <v>1.8238194444444439E-2</v>
      </c>
    </row>
    <row r="175" spans="1:8" ht="8.4" customHeight="1" thickBot="1" x14ac:dyDescent="0.3"/>
    <row r="176" spans="1:8" s="114" customFormat="1" ht="13.2" customHeight="1" thickBot="1" x14ac:dyDescent="0.3">
      <c r="A176" s="112"/>
      <c r="B176" s="112"/>
      <c r="C176" s="124" t="s">
        <v>25</v>
      </c>
      <c r="D176" s="124"/>
      <c r="E176" s="125"/>
      <c r="F176" s="113"/>
      <c r="G176" s="113"/>
      <c r="H176" s="113"/>
    </row>
    <row r="177" spans="1:8" s="118" customFormat="1" x14ac:dyDescent="0.2">
      <c r="A177" s="115" t="s">
        <v>183</v>
      </c>
      <c r="B177" s="115" t="s">
        <v>181</v>
      </c>
      <c r="C177" s="116"/>
      <c r="D177" s="117" t="s">
        <v>1</v>
      </c>
      <c r="E177" s="117" t="s">
        <v>2</v>
      </c>
      <c r="F177" s="106" t="s">
        <v>198</v>
      </c>
      <c r="G177" s="106" t="s">
        <v>199</v>
      </c>
      <c r="H177" s="106" t="s">
        <v>200</v>
      </c>
    </row>
    <row r="178" spans="1:8" x14ac:dyDescent="0.25">
      <c r="A178" s="89">
        <v>0.51527777777777783</v>
      </c>
      <c r="B178" s="85">
        <v>100</v>
      </c>
      <c r="C178" s="10">
        <v>1</v>
      </c>
      <c r="D178" s="14" t="s">
        <v>138</v>
      </c>
      <c r="E178" s="11" t="s">
        <v>126</v>
      </c>
      <c r="F178" s="105">
        <v>0.20347303240740741</v>
      </c>
      <c r="G178" s="105">
        <v>0.2209355324074074</v>
      </c>
      <c r="H178" s="105">
        <f>G178-F178</f>
        <v>1.7462499999999992E-2</v>
      </c>
    </row>
    <row r="179" spans="1:8" x14ac:dyDescent="0.25">
      <c r="A179" s="89">
        <v>0.51666666666666672</v>
      </c>
      <c r="B179" s="85">
        <v>101</v>
      </c>
      <c r="C179" s="10">
        <v>2</v>
      </c>
      <c r="D179" s="14" t="s">
        <v>57</v>
      </c>
      <c r="E179" s="11" t="s">
        <v>58</v>
      </c>
      <c r="F179" s="105">
        <v>0.20486435185185184</v>
      </c>
      <c r="G179" s="105">
        <v>0.22276666666666667</v>
      </c>
      <c r="H179" s="105">
        <f>G179-F179</f>
        <v>1.7902314814814829E-2</v>
      </c>
    </row>
    <row r="180" spans="1:8" x14ac:dyDescent="0.25">
      <c r="A180" s="89">
        <v>0.51388888888888895</v>
      </c>
      <c r="B180" s="85">
        <v>99</v>
      </c>
      <c r="C180" s="10">
        <v>3</v>
      </c>
      <c r="D180" s="14" t="s">
        <v>65</v>
      </c>
      <c r="E180" s="11" t="s">
        <v>66</v>
      </c>
      <c r="F180" s="105">
        <v>0.20208854166666668</v>
      </c>
      <c r="G180" s="105">
        <v>0.2206386574074074</v>
      </c>
      <c r="H180" s="105">
        <f>G180-F180</f>
        <v>1.8550115740740725E-2</v>
      </c>
    </row>
    <row r="181" spans="1:8" x14ac:dyDescent="0.25">
      <c r="A181" s="89">
        <v>0.51250000000000007</v>
      </c>
      <c r="B181" s="85">
        <v>98</v>
      </c>
      <c r="C181" s="10">
        <v>4</v>
      </c>
      <c r="D181" s="14" t="s">
        <v>89</v>
      </c>
      <c r="E181" s="11" t="s">
        <v>88</v>
      </c>
      <c r="F181" s="105">
        <v>0.20069432870370371</v>
      </c>
      <c r="G181" s="105">
        <v>0.21967662037037039</v>
      </c>
      <c r="H181" s="105">
        <f>G181-F181</f>
        <v>1.8982291666666679E-2</v>
      </c>
    </row>
    <row r="182" spans="1:8" x14ac:dyDescent="0.25">
      <c r="B182" s="97" t="s">
        <v>186</v>
      </c>
    </row>
    <row r="183" spans="1:8" x14ac:dyDescent="0.25">
      <c r="E183" s="1"/>
      <c r="F183" s="1"/>
      <c r="G183" s="1"/>
      <c r="H183" s="1"/>
    </row>
    <row r="184" spans="1:8" x14ac:dyDescent="0.25">
      <c r="E184" s="1"/>
      <c r="F184" s="1"/>
      <c r="G184" s="1"/>
      <c r="H184" s="1"/>
    </row>
    <row r="185" spans="1:8" x14ac:dyDescent="0.25">
      <c r="E185" s="1"/>
      <c r="F185" s="1"/>
      <c r="G185" s="1"/>
      <c r="H185" s="1"/>
    </row>
    <row r="186" spans="1:8" x14ac:dyDescent="0.25">
      <c r="E186" s="1"/>
      <c r="F186" s="1"/>
      <c r="G186" s="1"/>
      <c r="H186" s="1"/>
    </row>
  </sheetData>
  <mergeCells count="25">
    <mergeCell ref="C176:E176"/>
    <mergeCell ref="C96:E96"/>
    <mergeCell ref="C108:E108"/>
    <mergeCell ref="C119:E119"/>
    <mergeCell ref="C60:E60"/>
    <mergeCell ref="C68:E68"/>
    <mergeCell ref="C76:E76"/>
    <mergeCell ref="C85:E85"/>
    <mergeCell ref="C125:E125"/>
    <mergeCell ref="C141:E141"/>
    <mergeCell ref="C149:E149"/>
    <mergeCell ref="C155:E155"/>
    <mergeCell ref="C161:E161"/>
    <mergeCell ref="C131:E131"/>
    <mergeCell ref="C169:E169"/>
    <mergeCell ref="C1:E1"/>
    <mergeCell ref="D3:E3"/>
    <mergeCell ref="D4:E4"/>
    <mergeCell ref="C8:E8"/>
    <mergeCell ref="C51:E51"/>
    <mergeCell ref="C38:E38"/>
    <mergeCell ref="C45:E45"/>
    <mergeCell ref="C14:E14"/>
    <mergeCell ref="C22:E22"/>
    <mergeCell ref="C30:E30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opLeftCell="A4" zoomScale="120" zoomScaleNormal="120" workbookViewId="0">
      <selection activeCell="B26" sqref="B26"/>
    </sheetView>
  </sheetViews>
  <sheetFormatPr defaultRowHeight="14.4" x14ac:dyDescent="0.3"/>
  <cols>
    <col min="1" max="1" width="3" bestFit="1" customWidth="1"/>
    <col min="2" max="2" width="27.109375" customWidth="1"/>
    <col min="3" max="3" width="2.77734375" style="39" customWidth="1"/>
    <col min="4" max="5" width="3" style="39" bestFit="1" customWidth="1"/>
    <col min="6" max="6" width="2.6640625" style="39" bestFit="1" customWidth="1"/>
    <col min="7" max="7" width="3.109375" style="39" bestFit="1" customWidth="1"/>
    <col min="8" max="8" width="3" style="39" bestFit="1" customWidth="1"/>
    <col min="9" max="10" width="3.109375" style="39" bestFit="1" customWidth="1"/>
    <col min="11" max="11" width="2.6640625" style="39" customWidth="1"/>
    <col min="12" max="12" width="2.77734375" style="39" bestFit="1" customWidth="1"/>
    <col min="13" max="13" width="2.88671875" style="39" customWidth="1"/>
    <col min="14" max="15" width="3" style="39" bestFit="1" customWidth="1"/>
    <col min="16" max="16" width="2.77734375" style="39" bestFit="1" customWidth="1"/>
    <col min="17" max="17" width="2.88671875" style="39" customWidth="1"/>
    <col min="18" max="19" width="3" style="39" bestFit="1" customWidth="1"/>
    <col min="20" max="20" width="3.21875" style="39" customWidth="1"/>
    <col min="21" max="21" width="2.77734375" style="39" bestFit="1" customWidth="1"/>
    <col min="22" max="22" width="3" style="39" bestFit="1" customWidth="1"/>
    <col min="23" max="23" width="2.77734375" style="39" bestFit="1" customWidth="1"/>
    <col min="24" max="24" width="3" style="39" bestFit="1" customWidth="1"/>
    <col min="25" max="25" width="5.109375" style="39" bestFit="1" customWidth="1"/>
    <col min="26" max="26" width="7" bestFit="1" customWidth="1"/>
    <col min="27" max="27" width="12.5546875" customWidth="1"/>
  </cols>
  <sheetData>
    <row r="1" spans="1:27" ht="15" thickBot="1" x14ac:dyDescent="0.35"/>
    <row r="2" spans="1:27" ht="15" thickBot="1" x14ac:dyDescent="0.35">
      <c r="A2" s="21"/>
      <c r="B2" s="22"/>
      <c r="C2" s="41"/>
      <c r="D2" s="128" t="s">
        <v>124</v>
      </c>
      <c r="E2" s="128"/>
      <c r="F2" s="128"/>
      <c r="G2" s="128"/>
      <c r="H2" s="128"/>
      <c r="I2" s="128"/>
      <c r="J2" s="47"/>
      <c r="K2" s="126" t="s">
        <v>125</v>
      </c>
      <c r="L2" s="128"/>
      <c r="M2" s="128"/>
      <c r="N2" s="128"/>
      <c r="O2" s="128"/>
      <c r="P2" s="126" t="s">
        <v>108</v>
      </c>
      <c r="Q2" s="128"/>
      <c r="R2" s="127"/>
      <c r="S2" s="126" t="s">
        <v>109</v>
      </c>
      <c r="T2" s="127"/>
      <c r="U2" s="126" t="s">
        <v>110</v>
      </c>
      <c r="V2" s="127"/>
      <c r="W2" s="126" t="s">
        <v>111</v>
      </c>
      <c r="X2" s="127"/>
      <c r="Y2" s="23"/>
      <c r="Z2" s="58"/>
      <c r="AA2" s="21"/>
    </row>
    <row r="3" spans="1:27" ht="15" thickBot="1" x14ac:dyDescent="0.35">
      <c r="A3" s="24"/>
      <c r="B3" s="25" t="s">
        <v>112</v>
      </c>
      <c r="C3" s="42"/>
      <c r="D3" s="42"/>
      <c r="E3" s="42"/>
      <c r="F3" s="42"/>
      <c r="G3" s="42"/>
      <c r="H3" s="42"/>
      <c r="I3" s="42"/>
      <c r="J3" s="48"/>
      <c r="K3" s="46"/>
      <c r="L3" s="44"/>
      <c r="M3" s="44"/>
      <c r="N3" s="44"/>
      <c r="O3" s="44"/>
      <c r="P3" s="46"/>
      <c r="Q3" s="44"/>
      <c r="R3" s="45"/>
      <c r="S3" s="46"/>
      <c r="T3" s="45"/>
      <c r="U3" s="46"/>
      <c r="V3" s="45"/>
      <c r="W3" s="46"/>
      <c r="X3" s="44"/>
      <c r="Y3" s="32" t="s">
        <v>113</v>
      </c>
      <c r="Z3" s="32" t="s">
        <v>113</v>
      </c>
      <c r="AA3" s="31" t="s">
        <v>114</v>
      </c>
    </row>
    <row r="4" spans="1:27" ht="15" thickBot="1" x14ac:dyDescent="0.35">
      <c r="A4" s="27"/>
      <c r="B4" s="26"/>
      <c r="C4" s="59" t="s">
        <v>115</v>
      </c>
      <c r="D4" s="60" t="s">
        <v>116</v>
      </c>
      <c r="E4" s="60" t="s">
        <v>117</v>
      </c>
      <c r="F4" s="60" t="s">
        <v>118</v>
      </c>
      <c r="G4" s="60" t="s">
        <v>119</v>
      </c>
      <c r="H4" s="60" t="s">
        <v>120</v>
      </c>
      <c r="I4" s="60" t="s">
        <v>121</v>
      </c>
      <c r="J4" s="61" t="s">
        <v>122</v>
      </c>
      <c r="K4" s="62" t="s">
        <v>115</v>
      </c>
      <c r="L4" s="63" t="s">
        <v>116</v>
      </c>
      <c r="M4" s="63" t="s">
        <v>117</v>
      </c>
      <c r="N4" s="63" t="s">
        <v>118</v>
      </c>
      <c r="O4" s="63" t="s">
        <v>120</v>
      </c>
      <c r="P4" s="62" t="s">
        <v>115</v>
      </c>
      <c r="Q4" s="63" t="s">
        <v>116</v>
      </c>
      <c r="R4" s="64" t="s">
        <v>118</v>
      </c>
      <c r="S4" s="62" t="s">
        <v>115</v>
      </c>
      <c r="T4" s="64" t="s">
        <v>116</v>
      </c>
      <c r="U4" s="62" t="s">
        <v>115</v>
      </c>
      <c r="V4" s="64" t="s">
        <v>118</v>
      </c>
      <c r="W4" s="59" t="s">
        <v>115</v>
      </c>
      <c r="X4" s="65" t="s">
        <v>118</v>
      </c>
      <c r="Y4" s="33" t="s">
        <v>179</v>
      </c>
      <c r="Z4" s="33" t="s">
        <v>159</v>
      </c>
      <c r="AA4" s="26"/>
    </row>
    <row r="5" spans="1:27" s="39" customFormat="1" x14ac:dyDescent="0.3">
      <c r="A5" s="35">
        <v>1</v>
      </c>
      <c r="B5" s="82" t="s">
        <v>58</v>
      </c>
      <c r="C5" s="66">
        <v>1</v>
      </c>
      <c r="D5" s="67"/>
      <c r="E5" s="67"/>
      <c r="F5" s="67"/>
      <c r="G5" s="67"/>
      <c r="H5" s="67"/>
      <c r="I5" s="67"/>
      <c r="J5" s="68"/>
      <c r="K5" s="69"/>
      <c r="L5" s="35"/>
      <c r="M5" s="35"/>
      <c r="N5" s="35"/>
      <c r="O5" s="35"/>
      <c r="P5" s="69"/>
      <c r="Q5" s="35">
        <v>1</v>
      </c>
      <c r="R5" s="70">
        <v>1</v>
      </c>
      <c r="S5" s="69"/>
      <c r="T5" s="70"/>
      <c r="U5" s="69"/>
      <c r="V5" s="70"/>
      <c r="W5" s="66"/>
      <c r="X5" s="71"/>
      <c r="Y5" s="37">
        <f t="shared" ref="Y5:Y22" si="0">SUM(C5:X5)</f>
        <v>3</v>
      </c>
      <c r="Z5" s="37">
        <v>3</v>
      </c>
      <c r="AA5" s="83" t="s">
        <v>165</v>
      </c>
    </row>
    <row r="6" spans="1:27" s="39" customFormat="1" x14ac:dyDescent="0.3">
      <c r="A6" s="35">
        <v>2</v>
      </c>
      <c r="B6" s="82" t="s">
        <v>55</v>
      </c>
      <c r="C6" s="69"/>
      <c r="D6" s="35"/>
      <c r="E6" s="35"/>
      <c r="F6" s="35"/>
      <c r="G6" s="35"/>
      <c r="H6" s="35"/>
      <c r="I6" s="35"/>
      <c r="J6" s="70"/>
      <c r="K6" s="69">
        <v>1</v>
      </c>
      <c r="L6" s="35"/>
      <c r="M6" s="35"/>
      <c r="N6" s="35"/>
      <c r="O6" s="35"/>
      <c r="P6" s="69"/>
      <c r="Q6" s="35"/>
      <c r="R6" s="70"/>
      <c r="S6" s="69"/>
      <c r="T6" s="70"/>
      <c r="U6" s="69"/>
      <c r="V6" s="70"/>
      <c r="W6" s="69">
        <v>1</v>
      </c>
      <c r="X6" s="72"/>
      <c r="Y6" s="37">
        <f t="shared" si="0"/>
        <v>2</v>
      </c>
      <c r="Z6" s="37">
        <v>2</v>
      </c>
      <c r="AA6" s="83" t="s">
        <v>172</v>
      </c>
    </row>
    <row r="7" spans="1:27" s="39" customFormat="1" x14ac:dyDescent="0.3">
      <c r="A7" s="35">
        <v>3</v>
      </c>
      <c r="B7" s="36" t="s">
        <v>126</v>
      </c>
      <c r="C7" s="73">
        <v>1</v>
      </c>
      <c r="D7" s="50">
        <v>1</v>
      </c>
      <c r="E7" s="50">
        <v>2</v>
      </c>
      <c r="F7" s="50">
        <v>1</v>
      </c>
      <c r="G7" s="50"/>
      <c r="H7" s="50">
        <v>2</v>
      </c>
      <c r="I7" s="50">
        <v>1</v>
      </c>
      <c r="J7" s="74">
        <v>1</v>
      </c>
      <c r="K7" s="73">
        <v>1</v>
      </c>
      <c r="L7" s="50">
        <v>1</v>
      </c>
      <c r="M7" s="50">
        <v>2</v>
      </c>
      <c r="N7" s="50">
        <v>2</v>
      </c>
      <c r="O7" s="50">
        <v>2</v>
      </c>
      <c r="P7" s="73">
        <v>1</v>
      </c>
      <c r="Q7" s="50">
        <v>1</v>
      </c>
      <c r="R7" s="74">
        <v>1</v>
      </c>
      <c r="S7" s="73"/>
      <c r="T7" s="74"/>
      <c r="U7" s="73">
        <v>1</v>
      </c>
      <c r="V7" s="74">
        <v>1</v>
      </c>
      <c r="W7" s="73">
        <v>2</v>
      </c>
      <c r="X7" s="75">
        <v>1</v>
      </c>
      <c r="Y7" s="37">
        <f t="shared" si="0"/>
        <v>25</v>
      </c>
      <c r="Z7" s="37">
        <v>43</v>
      </c>
      <c r="AA7" s="38" t="s">
        <v>163</v>
      </c>
    </row>
    <row r="8" spans="1:27" s="39" customFormat="1" x14ac:dyDescent="0.3">
      <c r="A8" s="35">
        <v>4</v>
      </c>
      <c r="B8" s="36" t="s">
        <v>26</v>
      </c>
      <c r="C8" s="73"/>
      <c r="D8" s="50"/>
      <c r="E8" s="50"/>
      <c r="F8" s="50"/>
      <c r="G8" s="50"/>
      <c r="H8" s="50"/>
      <c r="I8" s="50"/>
      <c r="J8" s="74">
        <v>1</v>
      </c>
      <c r="K8" s="73"/>
      <c r="L8" s="50"/>
      <c r="M8" s="50"/>
      <c r="N8" s="50"/>
      <c r="O8" s="50"/>
      <c r="P8" s="73"/>
      <c r="Q8" s="50"/>
      <c r="R8" s="74">
        <v>1</v>
      </c>
      <c r="S8" s="73"/>
      <c r="T8" s="74">
        <v>1</v>
      </c>
      <c r="U8" s="73"/>
      <c r="V8" s="74"/>
      <c r="W8" s="73">
        <v>1</v>
      </c>
      <c r="X8" s="75"/>
      <c r="Y8" s="37">
        <f t="shared" si="0"/>
        <v>4</v>
      </c>
      <c r="Z8" s="37">
        <v>13</v>
      </c>
      <c r="AA8" s="38" t="s">
        <v>167</v>
      </c>
    </row>
    <row r="9" spans="1:27" s="39" customFormat="1" x14ac:dyDescent="0.3">
      <c r="A9" s="35">
        <v>5</v>
      </c>
      <c r="B9" s="36" t="s">
        <v>42</v>
      </c>
      <c r="C9" s="73"/>
      <c r="D9" s="50">
        <v>1</v>
      </c>
      <c r="E9" s="50"/>
      <c r="F9" s="50"/>
      <c r="G9" s="50"/>
      <c r="H9" s="50"/>
      <c r="I9" s="50"/>
      <c r="J9" s="74"/>
      <c r="K9" s="73"/>
      <c r="L9" s="50"/>
      <c r="M9" s="50">
        <v>1</v>
      </c>
      <c r="N9" s="50"/>
      <c r="O9" s="50"/>
      <c r="P9" s="73">
        <v>1</v>
      </c>
      <c r="Q9" s="50"/>
      <c r="R9" s="74"/>
      <c r="S9" s="73"/>
      <c r="T9" s="74"/>
      <c r="U9" s="73"/>
      <c r="V9" s="74">
        <v>1</v>
      </c>
      <c r="W9" s="73"/>
      <c r="X9" s="75"/>
      <c r="Y9" s="37">
        <f t="shared" si="0"/>
        <v>4</v>
      </c>
      <c r="Z9" s="37">
        <v>7</v>
      </c>
      <c r="AA9" s="38" t="s">
        <v>164</v>
      </c>
    </row>
    <row r="10" spans="1:27" s="39" customFormat="1" x14ac:dyDescent="0.3">
      <c r="A10" s="35">
        <v>6</v>
      </c>
      <c r="B10" s="36" t="s">
        <v>31</v>
      </c>
      <c r="C10" s="73"/>
      <c r="D10" s="50">
        <v>1</v>
      </c>
      <c r="E10" s="50"/>
      <c r="F10" s="50"/>
      <c r="G10" s="50"/>
      <c r="H10" s="50"/>
      <c r="I10" s="50">
        <v>1</v>
      </c>
      <c r="J10" s="74"/>
      <c r="K10" s="73"/>
      <c r="L10" s="50"/>
      <c r="M10" s="50">
        <v>1</v>
      </c>
      <c r="N10" s="50">
        <v>1</v>
      </c>
      <c r="O10" s="50"/>
      <c r="P10" s="73"/>
      <c r="Q10" s="50"/>
      <c r="R10" s="74"/>
      <c r="S10" s="73"/>
      <c r="T10" s="74"/>
      <c r="U10" s="73"/>
      <c r="V10" s="74"/>
      <c r="W10" s="73"/>
      <c r="X10" s="75"/>
      <c r="Y10" s="37">
        <f t="shared" si="0"/>
        <v>4</v>
      </c>
      <c r="Z10" s="37">
        <v>13</v>
      </c>
      <c r="AA10" s="38" t="s">
        <v>162</v>
      </c>
    </row>
    <row r="11" spans="1:27" s="39" customFormat="1" x14ac:dyDescent="0.3">
      <c r="A11" s="35">
        <v>7</v>
      </c>
      <c r="B11" s="36" t="s">
        <v>92</v>
      </c>
      <c r="C11" s="73">
        <v>2</v>
      </c>
      <c r="D11" s="50">
        <v>1</v>
      </c>
      <c r="E11" s="50">
        <v>1</v>
      </c>
      <c r="F11" s="50">
        <v>1</v>
      </c>
      <c r="G11" s="50">
        <v>2</v>
      </c>
      <c r="H11" s="50">
        <v>1</v>
      </c>
      <c r="I11" s="50">
        <v>1</v>
      </c>
      <c r="J11" s="74"/>
      <c r="K11" s="73">
        <v>1</v>
      </c>
      <c r="L11" s="50">
        <v>2</v>
      </c>
      <c r="M11" s="50">
        <v>1</v>
      </c>
      <c r="N11" s="50">
        <v>1</v>
      </c>
      <c r="O11" s="50">
        <v>1</v>
      </c>
      <c r="P11" s="73">
        <v>1</v>
      </c>
      <c r="Q11" s="50"/>
      <c r="R11" s="74"/>
      <c r="S11" s="73">
        <v>3</v>
      </c>
      <c r="T11" s="74">
        <v>1</v>
      </c>
      <c r="U11" s="73">
        <v>2</v>
      </c>
      <c r="V11" s="74">
        <v>1</v>
      </c>
      <c r="W11" s="73">
        <v>1</v>
      </c>
      <c r="X11" s="75">
        <v>2</v>
      </c>
      <c r="Y11" s="37">
        <f t="shared" si="0"/>
        <v>26</v>
      </c>
      <c r="Z11" s="37">
        <v>32</v>
      </c>
      <c r="AA11" s="84" t="s">
        <v>170</v>
      </c>
    </row>
    <row r="12" spans="1:27" s="39" customFormat="1" x14ac:dyDescent="0.3">
      <c r="A12" s="35">
        <v>8</v>
      </c>
      <c r="B12" s="36" t="s">
        <v>84</v>
      </c>
      <c r="C12" s="73"/>
      <c r="D12" s="50"/>
      <c r="E12" s="50">
        <v>1</v>
      </c>
      <c r="F12" s="76"/>
      <c r="G12" s="50"/>
      <c r="H12" s="50">
        <v>1</v>
      </c>
      <c r="I12" s="50"/>
      <c r="J12" s="74"/>
      <c r="K12" s="73"/>
      <c r="L12" s="50"/>
      <c r="M12" s="50"/>
      <c r="N12" s="50">
        <v>1</v>
      </c>
      <c r="O12" s="50"/>
      <c r="P12" s="73"/>
      <c r="Q12" s="50"/>
      <c r="R12" s="74"/>
      <c r="S12" s="73"/>
      <c r="T12" s="74"/>
      <c r="U12" s="73"/>
      <c r="V12" s="74"/>
      <c r="W12" s="73"/>
      <c r="X12" s="75">
        <v>1</v>
      </c>
      <c r="Y12" s="37">
        <f t="shared" si="0"/>
        <v>4</v>
      </c>
      <c r="Z12" s="37">
        <v>6</v>
      </c>
      <c r="AA12" s="38" t="s">
        <v>174</v>
      </c>
    </row>
    <row r="13" spans="1:27" s="39" customFormat="1" x14ac:dyDescent="0.3">
      <c r="A13" s="35">
        <v>9</v>
      </c>
      <c r="B13" s="36" t="s">
        <v>52</v>
      </c>
      <c r="C13" s="73"/>
      <c r="D13" s="50">
        <v>1</v>
      </c>
      <c r="E13" s="50"/>
      <c r="F13" s="50"/>
      <c r="G13" s="50"/>
      <c r="H13" s="50"/>
      <c r="I13" s="50"/>
      <c r="J13" s="74"/>
      <c r="K13" s="73"/>
      <c r="L13" s="50"/>
      <c r="M13" s="50"/>
      <c r="N13" s="50"/>
      <c r="O13" s="50">
        <v>1</v>
      </c>
      <c r="P13" s="73"/>
      <c r="Q13" s="50"/>
      <c r="R13" s="74"/>
      <c r="S13" s="73"/>
      <c r="T13" s="74"/>
      <c r="U13" s="73"/>
      <c r="V13" s="74">
        <v>1</v>
      </c>
      <c r="W13" s="73"/>
      <c r="X13" s="75"/>
      <c r="Y13" s="37">
        <f t="shared" si="0"/>
        <v>3</v>
      </c>
      <c r="Z13" s="37">
        <v>7</v>
      </c>
      <c r="AA13" s="38" t="s">
        <v>175</v>
      </c>
    </row>
    <row r="14" spans="1:27" s="39" customFormat="1" x14ac:dyDescent="0.3">
      <c r="A14" s="35">
        <v>10</v>
      </c>
      <c r="B14" s="36" t="s">
        <v>123</v>
      </c>
      <c r="C14" s="73"/>
      <c r="D14" s="50"/>
      <c r="E14" s="50"/>
      <c r="F14" s="76"/>
      <c r="G14" s="50"/>
      <c r="H14" s="50"/>
      <c r="I14" s="50"/>
      <c r="J14" s="74"/>
      <c r="K14" s="73"/>
      <c r="L14" s="50"/>
      <c r="M14" s="50">
        <v>1</v>
      </c>
      <c r="N14" s="50"/>
      <c r="O14" s="50"/>
      <c r="P14" s="73"/>
      <c r="Q14" s="50"/>
      <c r="R14" s="74"/>
      <c r="S14" s="73"/>
      <c r="T14" s="74"/>
      <c r="U14" s="73"/>
      <c r="V14" s="74"/>
      <c r="W14" s="73"/>
      <c r="X14" s="75"/>
      <c r="Y14" s="37">
        <f t="shared" si="0"/>
        <v>1</v>
      </c>
      <c r="Z14" s="37">
        <v>4</v>
      </c>
      <c r="AA14" s="38" t="s">
        <v>171</v>
      </c>
    </row>
    <row r="15" spans="1:27" s="39" customFormat="1" x14ac:dyDescent="0.3">
      <c r="A15" s="35">
        <v>11</v>
      </c>
      <c r="B15" s="36" t="s">
        <v>143</v>
      </c>
      <c r="C15" s="73">
        <v>1</v>
      </c>
      <c r="D15" s="50">
        <v>1</v>
      </c>
      <c r="E15" s="50"/>
      <c r="F15" s="76"/>
      <c r="G15" s="50"/>
      <c r="H15" s="50"/>
      <c r="I15" s="50"/>
      <c r="J15" s="74"/>
      <c r="K15" s="73"/>
      <c r="L15" s="50"/>
      <c r="M15" s="50">
        <v>1</v>
      </c>
      <c r="N15" s="50"/>
      <c r="O15" s="50"/>
      <c r="P15" s="73">
        <v>1</v>
      </c>
      <c r="Q15" s="50"/>
      <c r="R15" s="74"/>
      <c r="S15" s="73"/>
      <c r="T15" s="74"/>
      <c r="U15" s="73"/>
      <c r="V15" s="74"/>
      <c r="W15" s="73"/>
      <c r="X15" s="75"/>
      <c r="Y15" s="37">
        <f t="shared" si="0"/>
        <v>4</v>
      </c>
      <c r="Z15" s="37">
        <v>9</v>
      </c>
      <c r="AA15" s="38" t="s">
        <v>169</v>
      </c>
    </row>
    <row r="16" spans="1:27" s="39" customFormat="1" x14ac:dyDescent="0.3">
      <c r="A16" s="35">
        <v>12</v>
      </c>
      <c r="B16" s="36" t="s">
        <v>71</v>
      </c>
      <c r="C16" s="73"/>
      <c r="D16" s="50">
        <v>1</v>
      </c>
      <c r="E16" s="50"/>
      <c r="F16" s="50">
        <v>1</v>
      </c>
      <c r="G16" s="50"/>
      <c r="H16" s="50"/>
      <c r="I16" s="50"/>
      <c r="J16" s="74"/>
      <c r="K16" s="73"/>
      <c r="L16" s="50"/>
      <c r="M16" s="50"/>
      <c r="N16" s="50"/>
      <c r="O16" s="50"/>
      <c r="P16" s="73">
        <v>1</v>
      </c>
      <c r="Q16" s="50"/>
      <c r="R16" s="74"/>
      <c r="S16" s="73"/>
      <c r="T16" s="74"/>
      <c r="U16" s="73"/>
      <c r="V16" s="74"/>
      <c r="W16" s="73"/>
      <c r="X16" s="75"/>
      <c r="Y16" s="37">
        <f t="shared" si="0"/>
        <v>3</v>
      </c>
      <c r="Z16" s="37">
        <v>6</v>
      </c>
      <c r="AA16" s="38" t="s">
        <v>165</v>
      </c>
    </row>
    <row r="17" spans="1:27" s="39" customFormat="1" x14ac:dyDescent="0.3">
      <c r="A17" s="35">
        <v>13</v>
      </c>
      <c r="B17" s="36" t="s">
        <v>77</v>
      </c>
      <c r="C17" s="73"/>
      <c r="D17" s="50">
        <v>1</v>
      </c>
      <c r="E17" s="50"/>
      <c r="F17" s="50"/>
      <c r="G17" s="50"/>
      <c r="H17" s="50"/>
      <c r="I17" s="50">
        <v>1</v>
      </c>
      <c r="J17" s="74"/>
      <c r="K17" s="73"/>
      <c r="L17" s="50"/>
      <c r="M17" s="50">
        <v>1</v>
      </c>
      <c r="N17" s="50"/>
      <c r="O17" s="50"/>
      <c r="P17" s="73"/>
      <c r="Q17" s="50"/>
      <c r="R17" s="74"/>
      <c r="S17" s="73"/>
      <c r="T17" s="74">
        <v>1</v>
      </c>
      <c r="U17" s="73"/>
      <c r="V17" s="74"/>
      <c r="W17" s="73"/>
      <c r="X17" s="75"/>
      <c r="Y17" s="37">
        <f t="shared" si="0"/>
        <v>4</v>
      </c>
      <c r="Z17" s="37">
        <v>14</v>
      </c>
      <c r="AA17" s="38" t="s">
        <v>166</v>
      </c>
    </row>
    <row r="18" spans="1:27" s="39" customFormat="1" x14ac:dyDescent="0.3">
      <c r="A18" s="35">
        <v>14</v>
      </c>
      <c r="B18" s="36" t="s">
        <v>40</v>
      </c>
      <c r="C18" s="73"/>
      <c r="D18" s="50"/>
      <c r="E18" s="50"/>
      <c r="F18" s="76"/>
      <c r="G18" s="50"/>
      <c r="H18" s="50"/>
      <c r="I18" s="50"/>
      <c r="J18" s="74"/>
      <c r="K18" s="73"/>
      <c r="L18" s="50"/>
      <c r="M18" s="50"/>
      <c r="N18" s="50"/>
      <c r="O18" s="50"/>
      <c r="P18" s="73">
        <v>1</v>
      </c>
      <c r="Q18" s="50"/>
      <c r="R18" s="74"/>
      <c r="S18" s="73"/>
      <c r="T18" s="74"/>
      <c r="U18" s="73"/>
      <c r="V18" s="74"/>
      <c r="W18" s="73"/>
      <c r="X18" s="75"/>
      <c r="Y18" s="37">
        <f t="shared" si="0"/>
        <v>1</v>
      </c>
      <c r="Z18" s="37">
        <v>1</v>
      </c>
      <c r="AA18" s="38" t="s">
        <v>173</v>
      </c>
    </row>
    <row r="19" spans="1:27" s="39" customFormat="1" x14ac:dyDescent="0.3">
      <c r="A19" s="35">
        <v>15</v>
      </c>
      <c r="B19" s="36" t="s">
        <v>105</v>
      </c>
      <c r="C19" s="73"/>
      <c r="D19" s="50"/>
      <c r="E19" s="50">
        <v>1</v>
      </c>
      <c r="F19" s="50"/>
      <c r="G19" s="50"/>
      <c r="H19" s="50">
        <v>1</v>
      </c>
      <c r="I19" s="50">
        <v>1</v>
      </c>
      <c r="J19" s="74">
        <v>1</v>
      </c>
      <c r="K19" s="73"/>
      <c r="L19" s="50"/>
      <c r="M19" s="50"/>
      <c r="N19" s="50"/>
      <c r="O19" s="50"/>
      <c r="P19" s="73"/>
      <c r="Q19" s="50"/>
      <c r="R19" s="74"/>
      <c r="S19" s="73"/>
      <c r="T19" s="74"/>
      <c r="U19" s="73"/>
      <c r="V19" s="74"/>
      <c r="W19" s="73"/>
      <c r="X19" s="75"/>
      <c r="Y19" s="37">
        <f t="shared" si="0"/>
        <v>4</v>
      </c>
      <c r="Z19" s="37">
        <v>23</v>
      </c>
      <c r="AA19" s="38" t="s">
        <v>176</v>
      </c>
    </row>
    <row r="20" spans="1:27" s="39" customFormat="1" x14ac:dyDescent="0.3">
      <c r="A20" s="35">
        <v>16</v>
      </c>
      <c r="B20" s="36" t="s">
        <v>48</v>
      </c>
      <c r="C20" s="77"/>
      <c r="D20" s="78"/>
      <c r="E20" s="78"/>
      <c r="F20" s="78"/>
      <c r="G20" s="78"/>
      <c r="H20" s="78"/>
      <c r="I20" s="78"/>
      <c r="J20" s="80"/>
      <c r="K20" s="77"/>
      <c r="L20" s="78"/>
      <c r="M20" s="78"/>
      <c r="N20" s="78"/>
      <c r="O20" s="78">
        <v>1</v>
      </c>
      <c r="P20" s="77"/>
      <c r="Q20" s="78"/>
      <c r="R20" s="80"/>
      <c r="S20" s="77"/>
      <c r="T20" s="80"/>
      <c r="U20" s="77">
        <v>1</v>
      </c>
      <c r="V20" s="80"/>
      <c r="W20" s="77">
        <v>1</v>
      </c>
      <c r="X20" s="80"/>
      <c r="Y20" s="37">
        <f t="shared" si="0"/>
        <v>3</v>
      </c>
      <c r="Z20" s="37">
        <v>8</v>
      </c>
      <c r="AA20" s="38" t="s">
        <v>168</v>
      </c>
    </row>
    <row r="21" spans="1:27" s="39" customFormat="1" x14ac:dyDescent="0.3">
      <c r="A21" s="35">
        <v>17</v>
      </c>
      <c r="B21" s="36" t="s">
        <v>88</v>
      </c>
      <c r="C21" s="77"/>
      <c r="D21" s="78"/>
      <c r="E21" s="78"/>
      <c r="F21" s="79"/>
      <c r="G21" s="78">
        <v>1</v>
      </c>
      <c r="H21" s="78"/>
      <c r="I21" s="78"/>
      <c r="J21" s="80"/>
      <c r="K21" s="77"/>
      <c r="L21" s="78"/>
      <c r="M21" s="78"/>
      <c r="N21" s="78"/>
      <c r="O21" s="78"/>
      <c r="P21" s="77"/>
      <c r="Q21" s="78">
        <v>1</v>
      </c>
      <c r="R21" s="80">
        <v>1</v>
      </c>
      <c r="S21" s="77"/>
      <c r="T21" s="80"/>
      <c r="U21" s="77"/>
      <c r="V21" s="80"/>
      <c r="W21" s="77"/>
      <c r="X21" s="80"/>
      <c r="Y21" s="37">
        <f t="shared" si="0"/>
        <v>3</v>
      </c>
      <c r="Z21" s="37">
        <v>5</v>
      </c>
      <c r="AA21" s="38" t="s">
        <v>160</v>
      </c>
    </row>
    <row r="22" spans="1:27" s="39" customFormat="1" x14ac:dyDescent="0.3">
      <c r="A22" s="35">
        <v>18</v>
      </c>
      <c r="B22" s="36" t="s">
        <v>66</v>
      </c>
      <c r="C22" s="77"/>
      <c r="D22" s="78">
        <v>1</v>
      </c>
      <c r="E22" s="78"/>
      <c r="F22" s="79"/>
      <c r="G22" s="78"/>
      <c r="H22" s="78"/>
      <c r="I22" s="78"/>
      <c r="J22" s="80"/>
      <c r="K22" s="77"/>
      <c r="L22" s="78"/>
      <c r="M22" s="78"/>
      <c r="N22" s="78"/>
      <c r="O22" s="78"/>
      <c r="P22" s="77"/>
      <c r="Q22" s="78">
        <v>1</v>
      </c>
      <c r="R22" s="80"/>
      <c r="S22" s="77"/>
      <c r="T22" s="80"/>
      <c r="U22" s="77"/>
      <c r="V22" s="80">
        <v>1</v>
      </c>
      <c r="W22" s="77"/>
      <c r="X22" s="80"/>
      <c r="Y22" s="37">
        <f t="shared" si="0"/>
        <v>3</v>
      </c>
      <c r="Z22" s="37">
        <v>6</v>
      </c>
      <c r="AA22" s="38" t="s">
        <v>161</v>
      </c>
    </row>
    <row r="23" spans="1:27" ht="15" thickBot="1" x14ac:dyDescent="0.35">
      <c r="A23" s="35"/>
      <c r="B23" s="34" t="s">
        <v>139</v>
      </c>
      <c r="C23" s="43">
        <f>SUM(C5:C22)</f>
        <v>5</v>
      </c>
      <c r="D23" s="43">
        <f t="shared" ref="D23:X23" si="1">SUM(D5:D22)</f>
        <v>9</v>
      </c>
      <c r="E23" s="43">
        <f t="shared" si="1"/>
        <v>5</v>
      </c>
      <c r="F23" s="43">
        <f t="shared" si="1"/>
        <v>3</v>
      </c>
      <c r="G23" s="43">
        <f t="shared" si="1"/>
        <v>3</v>
      </c>
      <c r="H23" s="43">
        <f t="shared" si="1"/>
        <v>5</v>
      </c>
      <c r="I23" s="43">
        <f t="shared" si="1"/>
        <v>5</v>
      </c>
      <c r="J23" s="43">
        <f t="shared" si="1"/>
        <v>3</v>
      </c>
      <c r="K23" s="43">
        <f t="shared" si="1"/>
        <v>3</v>
      </c>
      <c r="L23" s="43">
        <f t="shared" si="1"/>
        <v>3</v>
      </c>
      <c r="M23" s="43">
        <f t="shared" si="1"/>
        <v>8</v>
      </c>
      <c r="N23" s="43">
        <f t="shared" si="1"/>
        <v>5</v>
      </c>
      <c r="O23" s="43">
        <f t="shared" si="1"/>
        <v>5</v>
      </c>
      <c r="P23" s="43">
        <f t="shared" si="1"/>
        <v>6</v>
      </c>
      <c r="Q23" s="43">
        <f t="shared" si="1"/>
        <v>4</v>
      </c>
      <c r="R23" s="43">
        <f t="shared" si="1"/>
        <v>4</v>
      </c>
      <c r="S23" s="43">
        <f t="shared" si="1"/>
        <v>3</v>
      </c>
      <c r="T23" s="43">
        <f t="shared" si="1"/>
        <v>3</v>
      </c>
      <c r="U23" s="43">
        <f t="shared" si="1"/>
        <v>4</v>
      </c>
      <c r="V23" s="43">
        <f t="shared" si="1"/>
        <v>5</v>
      </c>
      <c r="W23" s="43">
        <f t="shared" si="1"/>
        <v>6</v>
      </c>
      <c r="X23" s="43">
        <f t="shared" si="1"/>
        <v>4</v>
      </c>
      <c r="Y23" s="30">
        <f>SUM(Y5:Y22)</f>
        <v>101</v>
      </c>
      <c r="Z23" s="30">
        <v>0</v>
      </c>
      <c r="AA23" s="28"/>
    </row>
    <row r="24" spans="1:27" s="39" customFormat="1" ht="15" thickBot="1" x14ac:dyDescent="0.35">
      <c r="A24" s="50"/>
      <c r="B24" s="51" t="s">
        <v>150</v>
      </c>
      <c r="C24" s="43">
        <f>C23*1</f>
        <v>5</v>
      </c>
      <c r="D24" s="43">
        <f>D23*2</f>
        <v>18</v>
      </c>
      <c r="E24" s="43">
        <f>E23*4</f>
        <v>20</v>
      </c>
      <c r="F24" s="43">
        <f>F23*2</f>
        <v>6</v>
      </c>
      <c r="G24" s="43">
        <f>G23*3</f>
        <v>9</v>
      </c>
      <c r="H24" s="43">
        <f>H23*4</f>
        <v>20</v>
      </c>
      <c r="I24" s="43">
        <f>I23*5</f>
        <v>25</v>
      </c>
      <c r="J24" s="43">
        <f>J23*9</f>
        <v>27</v>
      </c>
      <c r="K24" s="43">
        <v>3</v>
      </c>
      <c r="L24" s="43">
        <f>L23*2</f>
        <v>6</v>
      </c>
      <c r="M24" s="43">
        <f>M23*4</f>
        <v>32</v>
      </c>
      <c r="N24" s="43">
        <f>N23*2</f>
        <v>10</v>
      </c>
      <c r="O24" s="43">
        <f>O23*4</f>
        <v>20</v>
      </c>
      <c r="P24" s="43">
        <v>5</v>
      </c>
      <c r="Q24" s="43">
        <f>Q23*2</f>
        <v>8</v>
      </c>
      <c r="R24" s="43">
        <f>R23*3</f>
        <v>12</v>
      </c>
      <c r="S24" s="43">
        <v>5</v>
      </c>
      <c r="T24" s="43">
        <f>T23*2</f>
        <v>6</v>
      </c>
      <c r="U24" s="43">
        <v>6</v>
      </c>
      <c r="V24" s="43">
        <f>V23*2</f>
        <v>10</v>
      </c>
      <c r="W24" s="43">
        <v>6</v>
      </c>
      <c r="X24" s="49">
        <f>X23*2</f>
        <v>8</v>
      </c>
      <c r="Y24" s="52">
        <f>SUM(C24:X24)</f>
        <v>267</v>
      </c>
      <c r="Z24" s="52">
        <v>0</v>
      </c>
    </row>
    <row r="25" spans="1:27" s="39" customFormat="1" ht="15" thickBot="1" x14ac:dyDescent="0.35">
      <c r="A25" s="50"/>
      <c r="B25" s="51" t="s">
        <v>178</v>
      </c>
      <c r="C25" s="43" t="s">
        <v>177</v>
      </c>
      <c r="D25" s="43" t="s">
        <v>177</v>
      </c>
      <c r="E25" s="43" t="s">
        <v>177</v>
      </c>
      <c r="F25" s="43" t="s">
        <v>177</v>
      </c>
      <c r="G25" s="43" t="s">
        <v>177</v>
      </c>
      <c r="H25" s="43" t="s">
        <v>177</v>
      </c>
      <c r="I25" s="43" t="s">
        <v>177</v>
      </c>
      <c r="J25" s="43" t="s">
        <v>177</v>
      </c>
      <c r="K25" s="43" t="s">
        <v>177</v>
      </c>
      <c r="L25" s="43" t="s">
        <v>177</v>
      </c>
      <c r="M25" s="43" t="s">
        <v>177</v>
      </c>
      <c r="N25" s="43" t="s">
        <v>177</v>
      </c>
      <c r="O25" s="43" t="s">
        <v>177</v>
      </c>
      <c r="P25" s="43" t="s">
        <v>177</v>
      </c>
      <c r="Q25" s="43" t="s">
        <v>177</v>
      </c>
      <c r="R25" s="43" t="s">
        <v>177</v>
      </c>
      <c r="S25" s="43" t="s">
        <v>177</v>
      </c>
      <c r="T25" s="43" t="s">
        <v>177</v>
      </c>
      <c r="U25" s="43" t="s">
        <v>177</v>
      </c>
      <c r="V25" s="43" t="s">
        <v>177</v>
      </c>
      <c r="W25" s="43" t="s">
        <v>177</v>
      </c>
      <c r="X25" s="43" t="s">
        <v>177</v>
      </c>
      <c r="Y25" s="43" t="s">
        <v>177</v>
      </c>
      <c r="Z25" s="52">
        <f>SUM(Z5:Z24)</f>
        <v>202</v>
      </c>
    </row>
    <row r="26" spans="1:27" x14ac:dyDescent="0.3">
      <c r="B26" s="57" t="s">
        <v>141</v>
      </c>
    </row>
  </sheetData>
  <sortState ref="A5:Y22">
    <sortCondition ref="B5:B22"/>
  </sortState>
  <mergeCells count="6">
    <mergeCell ref="W2:X2"/>
    <mergeCell ref="D2:I2"/>
    <mergeCell ref="K2:O2"/>
    <mergeCell ref="P2:R2"/>
    <mergeCell ref="S2:T2"/>
    <mergeCell ref="U2:V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4" sqref="B14"/>
    </sheetView>
  </sheetViews>
  <sheetFormatPr defaultRowHeight="14.4" x14ac:dyDescent="0.3"/>
  <cols>
    <col min="1" max="1" width="4.109375" bestFit="1" customWidth="1"/>
    <col min="2" max="2" width="24.5546875" bestFit="1" customWidth="1"/>
    <col min="3" max="3" width="22.5546875" customWidth="1"/>
    <col min="4" max="4" width="17.109375" customWidth="1"/>
  </cols>
  <sheetData>
    <row r="1" spans="1:4" ht="15" thickBot="1" x14ac:dyDescent="0.35"/>
    <row r="2" spans="1:4" ht="18.600000000000001" thickBot="1" x14ac:dyDescent="0.4">
      <c r="A2" s="54" t="s">
        <v>140</v>
      </c>
      <c r="B2" s="55" t="s">
        <v>33</v>
      </c>
      <c r="C2" s="55" t="s">
        <v>32</v>
      </c>
      <c r="D2" s="56" t="s">
        <v>34</v>
      </c>
    </row>
    <row r="3" spans="1:4" x14ac:dyDescent="0.3">
      <c r="A3" s="53">
        <v>1</v>
      </c>
      <c r="B3" s="53" t="s">
        <v>35</v>
      </c>
      <c r="C3" s="53" t="s">
        <v>31</v>
      </c>
      <c r="D3" s="53" t="s">
        <v>15</v>
      </c>
    </row>
    <row r="4" spans="1:4" x14ac:dyDescent="0.3">
      <c r="A4" s="18">
        <v>2</v>
      </c>
      <c r="B4" s="18" t="s">
        <v>36</v>
      </c>
      <c r="C4" s="18" t="s">
        <v>31</v>
      </c>
      <c r="D4" s="18" t="s">
        <v>15</v>
      </c>
    </row>
    <row r="5" spans="1:4" x14ac:dyDescent="0.3">
      <c r="A5" s="18">
        <v>3</v>
      </c>
      <c r="B5" s="18" t="s">
        <v>37</v>
      </c>
      <c r="C5" s="18" t="s">
        <v>31</v>
      </c>
      <c r="D5" s="18" t="s">
        <v>8</v>
      </c>
    </row>
    <row r="6" spans="1:4" x14ac:dyDescent="0.3">
      <c r="A6" s="18">
        <v>4</v>
      </c>
      <c r="B6" s="18" t="s">
        <v>36</v>
      </c>
      <c r="C6" s="18" t="s">
        <v>31</v>
      </c>
      <c r="D6" s="18" t="s">
        <v>8</v>
      </c>
    </row>
    <row r="7" spans="1:4" x14ac:dyDescent="0.3">
      <c r="A7" s="18">
        <v>5</v>
      </c>
      <c r="B7" s="18" t="s">
        <v>50</v>
      </c>
      <c r="C7" s="18" t="s">
        <v>48</v>
      </c>
      <c r="D7" s="18" t="s">
        <v>49</v>
      </c>
    </row>
    <row r="8" spans="1:4" x14ac:dyDescent="0.3">
      <c r="A8" s="18">
        <v>6</v>
      </c>
      <c r="B8" s="18" t="s">
        <v>63</v>
      </c>
      <c r="C8" s="18" t="s">
        <v>64</v>
      </c>
      <c r="D8" s="18" t="s">
        <v>15</v>
      </c>
    </row>
    <row r="9" spans="1:4" x14ac:dyDescent="0.3">
      <c r="A9" s="18">
        <v>7</v>
      </c>
      <c r="B9" s="18" t="s">
        <v>68</v>
      </c>
      <c r="C9" s="18" t="s">
        <v>64</v>
      </c>
      <c r="D9" s="18" t="s">
        <v>69</v>
      </c>
    </row>
    <row r="10" spans="1:4" x14ac:dyDescent="0.3">
      <c r="A10" s="18">
        <v>8</v>
      </c>
      <c r="B10" s="18" t="s">
        <v>72</v>
      </c>
      <c r="C10" s="18" t="s">
        <v>71</v>
      </c>
      <c r="D10" s="18" t="s">
        <v>73</v>
      </c>
    </row>
    <row r="11" spans="1:4" x14ac:dyDescent="0.3">
      <c r="A11" s="18">
        <v>9</v>
      </c>
      <c r="B11" s="18" t="s">
        <v>79</v>
      </c>
      <c r="C11" s="18" t="s">
        <v>77</v>
      </c>
      <c r="D11" s="18" t="s">
        <v>80</v>
      </c>
    </row>
    <row r="12" spans="1:4" x14ac:dyDescent="0.3">
      <c r="A12" s="18">
        <v>10</v>
      </c>
      <c r="B12" s="18" t="s">
        <v>81</v>
      </c>
      <c r="C12" s="18" t="s">
        <v>77</v>
      </c>
      <c r="D12" s="18" t="s">
        <v>82</v>
      </c>
    </row>
    <row r="13" spans="1:4" x14ac:dyDescent="0.3">
      <c r="A13" s="18">
        <v>11</v>
      </c>
      <c r="B13" s="29" t="s">
        <v>90</v>
      </c>
      <c r="C13" s="29" t="s">
        <v>88</v>
      </c>
      <c r="D13" s="29" t="s">
        <v>91</v>
      </c>
    </row>
    <row r="14" spans="1:4" x14ac:dyDescent="0.3">
      <c r="A14" s="18">
        <v>12</v>
      </c>
      <c r="B14" s="29" t="s">
        <v>148</v>
      </c>
      <c r="C14" s="29" t="s">
        <v>147</v>
      </c>
      <c r="D14" s="29" t="s">
        <v>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SENIORI</vt:lpstr>
      <vt:lpstr>Centralizator</vt:lpstr>
      <vt:lpstr>Rezerve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2019-04-18T11:15:42Z</dcterms:modified>
</cp:coreProperties>
</file>